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58.236.105\共有フォルダ\06_部活動\11_バドミントン\R01\教職員バドミントン大会\"/>
    </mc:Choice>
  </mc:AlternateContent>
  <xr:revisionPtr revIDLastSave="0" documentId="13_ncr:1_{51EB675E-CB85-4F36-A30E-7DFCAC7918CC}" xr6:coauthVersionLast="41" xr6:coauthVersionMax="41" xr10:uidLastSave="{00000000-0000-0000-0000-000000000000}"/>
  <bookViews>
    <workbookView xWindow="-120" yWindow="-120" windowWidth="20730" windowHeight="11160" activeTab="5" xr2:uid="{BAC6C36E-2D7C-4505-BCFB-A5E6DE58F1F7}"/>
  </bookViews>
  <sheets>
    <sheet name="男S" sheetId="7" r:id="rId1"/>
    <sheet name="女S" sheetId="8" r:id="rId2"/>
    <sheet name="男Ｄ " sheetId="5" r:id="rId3"/>
    <sheet name="女Ｄ" sheetId="1" r:id="rId4"/>
    <sheet name="混Ｄ " sheetId="6" r:id="rId5"/>
    <sheet name="名簿参加料" sheetId="10" r:id="rId6"/>
    <sheet name="リスト" sheetId="2" r:id="rId7"/>
    <sheet name="参考参加料計算用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33" i="10" l="1"/>
  <c r="X33" i="10"/>
  <c r="Y32" i="10"/>
  <c r="X32" i="10"/>
  <c r="Y31" i="10"/>
  <c r="X31" i="10"/>
  <c r="Y30" i="10"/>
  <c r="X30" i="10"/>
  <c r="Y29" i="10"/>
  <c r="X29" i="10"/>
  <c r="Y28" i="10"/>
  <c r="X28" i="10"/>
  <c r="Y27" i="10"/>
  <c r="X27" i="10"/>
  <c r="Y26" i="10"/>
  <c r="X26" i="10"/>
  <c r="Y25" i="10"/>
  <c r="X25" i="10"/>
  <c r="Y24" i="10"/>
  <c r="X24" i="10"/>
  <c r="Y23" i="10"/>
  <c r="X23" i="10"/>
  <c r="Y22" i="10"/>
  <c r="X22" i="10"/>
  <c r="Y21" i="10"/>
  <c r="X21" i="10"/>
  <c r="Y20" i="10"/>
  <c r="X20" i="10"/>
  <c r="Y19" i="10"/>
  <c r="X19" i="10"/>
  <c r="Y18" i="10"/>
  <c r="X18" i="10"/>
  <c r="Y17" i="10"/>
  <c r="X17" i="10"/>
  <c r="Y16" i="10"/>
  <c r="X16" i="10"/>
  <c r="Y15" i="10"/>
  <c r="X15" i="10"/>
  <c r="Y14" i="10"/>
  <c r="X14" i="10"/>
  <c r="Y13" i="10"/>
  <c r="X13" i="10"/>
  <c r="Y12" i="10"/>
  <c r="X12" i="10"/>
  <c r="Y11" i="10"/>
  <c r="X11" i="10"/>
  <c r="Y10" i="10"/>
  <c r="X10" i="10"/>
  <c r="Z33" i="10"/>
  <c r="Z32" i="10"/>
  <c r="Z31" i="10"/>
  <c r="Z30" i="10"/>
  <c r="Z29" i="10"/>
  <c r="Z28" i="10"/>
  <c r="Z27" i="10"/>
  <c r="Z26" i="10"/>
  <c r="Z25" i="10"/>
  <c r="Z24" i="10"/>
  <c r="Z23" i="10"/>
  <c r="Z22" i="10"/>
  <c r="Z21" i="10"/>
  <c r="Z20" i="10"/>
  <c r="Z19" i="10"/>
  <c r="Z18" i="10"/>
  <c r="Z17" i="10"/>
  <c r="Z16" i="10"/>
  <c r="Z15" i="10"/>
  <c r="Z14" i="10"/>
  <c r="Z13" i="10"/>
  <c r="Z12" i="10"/>
  <c r="Z11" i="10"/>
  <c r="Z10" i="10"/>
  <c r="Z9" i="10"/>
  <c r="Y9" i="10"/>
  <c r="X9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X7" i="10"/>
  <c r="Y7" i="10"/>
  <c r="Z7" i="10"/>
  <c r="G18" i="9"/>
  <c r="I18" i="9" s="1"/>
  <c r="G17" i="9"/>
  <c r="H17" i="9" s="1"/>
  <c r="G16" i="9"/>
  <c r="H16" i="9" s="1"/>
  <c r="F13" i="9"/>
  <c r="F14" i="9"/>
  <c r="F15" i="9"/>
  <c r="F8" i="9"/>
  <c r="E15" i="9"/>
  <c r="E14" i="9"/>
  <c r="E13" i="9"/>
  <c r="E12" i="9"/>
  <c r="E11" i="9"/>
  <c r="E10" i="9"/>
  <c r="E9" i="9"/>
  <c r="E8" i="9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12" i="8"/>
  <c r="C11" i="8"/>
  <c r="D8" i="9"/>
  <c r="C12" i="9"/>
  <c r="C11" i="9"/>
  <c r="C10" i="9"/>
  <c r="C9" i="9"/>
  <c r="C8" i="9"/>
  <c r="Z8" i="10" l="1"/>
  <c r="AA8" i="10" s="1"/>
  <c r="Y8" i="10"/>
  <c r="I10" i="9"/>
  <c r="H15" i="9"/>
  <c r="I13" i="9"/>
  <c r="I14" i="9"/>
  <c r="H13" i="9"/>
  <c r="H9" i="9"/>
  <c r="X8" i="10"/>
  <c r="I15" i="9"/>
  <c r="I11" i="9"/>
  <c r="H10" i="9"/>
  <c r="H14" i="9"/>
  <c r="H18" i="9"/>
  <c r="I17" i="9"/>
  <c r="I16" i="9"/>
  <c r="G19" i="9"/>
  <c r="G20" i="9" s="1"/>
  <c r="H12" i="9"/>
  <c r="F19" i="9"/>
  <c r="F20" i="9" s="1"/>
  <c r="I12" i="9"/>
  <c r="D19" i="9"/>
  <c r="D20" i="9" s="1"/>
  <c r="E19" i="9"/>
  <c r="E20" i="9" s="1"/>
  <c r="H11" i="9"/>
  <c r="I9" i="9"/>
  <c r="C19" i="9"/>
  <c r="C20" i="9" s="1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16" i="7"/>
  <c r="H15" i="7"/>
  <c r="H14" i="7"/>
  <c r="H13" i="7"/>
  <c r="H12" i="7"/>
  <c r="H11" i="7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I8" i="9" l="1"/>
  <c r="I19" i="9" s="1"/>
  <c r="E5" i="9" s="1"/>
  <c r="H8" i="9"/>
  <c r="H19" i="9" s="1"/>
  <c r="I20" i="9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</calcChain>
</file>

<file path=xl/sharedStrings.xml><?xml version="1.0" encoding="utf-8"?>
<sst xmlns="http://schemas.openxmlformats.org/spreadsheetml/2006/main" count="384" uniqueCount="92">
  <si>
    <t>第１１７回静岡県教職員バドミントン選手権大会申し込み用紙</t>
  </si>
  <si>
    <t>申し込み期限　</t>
    <phoneticPr fontId="3"/>
  </si>
  <si>
    <t>メールアドレス</t>
    <phoneticPr fontId="3"/>
  </si>
  <si>
    <t>静岡県立科学技術高等学校　石川　いづみ</t>
    <rPh sb="13" eb="15">
      <t>イシカワ</t>
    </rPh>
    <phoneticPr fontId="3"/>
  </si>
  <si>
    <t>区分</t>
    <rPh sb="0" eb="2">
      <t>クブン</t>
    </rPh>
    <phoneticPr fontId="3"/>
  </si>
  <si>
    <t>氏名</t>
    <rPh sb="0" eb="2">
      <t>シメイ</t>
    </rPh>
    <phoneticPr fontId="3"/>
  </si>
  <si>
    <t>勤務先</t>
    <rPh sb="0" eb="3">
      <t>キンムサキ</t>
    </rPh>
    <phoneticPr fontId="3"/>
  </si>
  <si>
    <t>年齢</t>
    <rPh sb="0" eb="2">
      <t>ネンレイ</t>
    </rPh>
    <phoneticPr fontId="3"/>
  </si>
  <si>
    <t>携帯番号</t>
    <rPh sb="0" eb="2">
      <t>ケイタイ</t>
    </rPh>
    <rPh sb="2" eb="4">
      <t>バンゴウ</t>
    </rPh>
    <phoneticPr fontId="3"/>
  </si>
  <si>
    <t>一般</t>
    <rPh sb="0" eb="2">
      <t>イッパン</t>
    </rPh>
    <phoneticPr fontId="3"/>
  </si>
  <si>
    <t>30代</t>
    <rPh sb="2" eb="3">
      <t>ダイ</t>
    </rPh>
    <phoneticPr fontId="3"/>
  </si>
  <si>
    <t>40代</t>
    <rPh sb="2" eb="3">
      <t>ダイ</t>
    </rPh>
    <phoneticPr fontId="3"/>
  </si>
  <si>
    <t>50代</t>
    <rPh sb="2" eb="3">
      <t>ダイ</t>
    </rPh>
    <phoneticPr fontId="3"/>
  </si>
  <si>
    <t>60代</t>
    <rPh sb="2" eb="3">
      <t>ダイ</t>
    </rPh>
    <phoneticPr fontId="3"/>
  </si>
  <si>
    <t>初１</t>
    <rPh sb="0" eb="1">
      <t>ショ</t>
    </rPh>
    <phoneticPr fontId="3"/>
  </si>
  <si>
    <t>初２</t>
    <rPh sb="0" eb="1">
      <t>ショ</t>
    </rPh>
    <phoneticPr fontId="3"/>
  </si>
  <si>
    <t>初３</t>
    <rPh sb="0" eb="1">
      <t>ショ</t>
    </rPh>
    <phoneticPr fontId="3"/>
  </si>
  <si>
    <t>男子ダブルス</t>
    <rPh sb="0" eb="2">
      <t>ダンシ</t>
    </rPh>
    <phoneticPr fontId="3"/>
  </si>
  <si>
    <t>女子ダブルス</t>
    <rPh sb="0" eb="2">
      <t>ジョシ</t>
    </rPh>
    <phoneticPr fontId="3"/>
  </si>
  <si>
    <t>男子シングルス</t>
    <rPh sb="0" eb="2">
      <t>ダンシ</t>
    </rPh>
    <phoneticPr fontId="3"/>
  </si>
  <si>
    <t>混合ダブルス</t>
    <rPh sb="0" eb="2">
      <t>コンゴウ</t>
    </rPh>
    <phoneticPr fontId="3"/>
  </si>
  <si>
    <t>静岡　太郎</t>
    <rPh sb="0" eb="2">
      <t>シズオカ</t>
    </rPh>
    <rPh sb="3" eb="5">
      <t>タロウ</t>
    </rPh>
    <phoneticPr fontId="3"/>
  </si>
  <si>
    <t>静岡県科学技術高校</t>
    <rPh sb="0" eb="3">
      <t>シズオカケン</t>
    </rPh>
    <rPh sb="3" eb="5">
      <t>カガク</t>
    </rPh>
    <rPh sb="5" eb="7">
      <t>ギジュツ</t>
    </rPh>
    <rPh sb="7" eb="9">
      <t>コウコウ</t>
    </rPh>
    <phoneticPr fontId="3"/>
  </si>
  <si>
    <t>090-1234-5678</t>
    <phoneticPr fontId="3"/>
  </si>
  <si>
    <t>×</t>
  </si>
  <si>
    <t>〇</t>
  </si>
  <si>
    <t>現在</t>
    <rPh sb="0" eb="2">
      <t>ゲンザイ</t>
    </rPh>
    <phoneticPr fontId="3"/>
  </si>
  <si>
    <t>携帯番号</t>
    <rPh sb="0" eb="2">
      <t>ケイタイ</t>
    </rPh>
    <rPh sb="2" eb="4">
      <t>バンゴウ</t>
    </rPh>
    <phoneticPr fontId="3"/>
  </si>
  <si>
    <t>種目</t>
    <rPh sb="0" eb="2">
      <t>シュモク</t>
    </rPh>
    <phoneticPr fontId="3"/>
  </si>
  <si>
    <t>勤務先</t>
    <rPh sb="0" eb="3">
      <t>キンムサキ</t>
    </rPh>
    <phoneticPr fontId="3"/>
  </si>
  <si>
    <t>一般</t>
    <rPh sb="0" eb="2">
      <t>イッパン</t>
    </rPh>
    <phoneticPr fontId="3"/>
  </si>
  <si>
    <t>初１</t>
    <rPh sb="0" eb="1">
      <t>ショ</t>
    </rPh>
    <phoneticPr fontId="3"/>
  </si>
  <si>
    <t>初２</t>
    <rPh sb="0" eb="1">
      <t>ショ</t>
    </rPh>
    <phoneticPr fontId="3"/>
  </si>
  <si>
    <t>初３</t>
    <rPh sb="0" eb="1">
      <t>ショ</t>
    </rPh>
    <phoneticPr fontId="3"/>
  </si>
  <si>
    <t>条件なし</t>
    <rPh sb="0" eb="2">
      <t>ジョウケン</t>
    </rPh>
    <phoneticPr fontId="3"/>
  </si>
  <si>
    <t>過去に入賞した経験があり、2名とも経験者</t>
    <rPh sb="0" eb="2">
      <t>カコ</t>
    </rPh>
    <rPh sb="3" eb="5">
      <t>ニュウショウ</t>
    </rPh>
    <rPh sb="7" eb="9">
      <t>ケイケン</t>
    </rPh>
    <rPh sb="14" eb="15">
      <t>メイ</t>
    </rPh>
    <rPh sb="17" eb="20">
      <t>ケイケンシャ</t>
    </rPh>
    <phoneticPr fontId="3"/>
  </si>
  <si>
    <t>どちらか1名のみ経験者</t>
    <rPh sb="5" eb="6">
      <t>メイ</t>
    </rPh>
    <rPh sb="8" eb="11">
      <t>ケイケンシャ</t>
    </rPh>
    <phoneticPr fontId="3"/>
  </si>
  <si>
    <t>2名とも初心者</t>
    <rPh sb="1" eb="2">
      <t>メイ</t>
    </rPh>
    <rPh sb="4" eb="7">
      <t>ショシンシャ</t>
    </rPh>
    <phoneticPr fontId="3"/>
  </si>
  <si>
    <t>年代別</t>
    <rPh sb="0" eb="2">
      <t>ネンダイ</t>
    </rPh>
    <rPh sb="2" eb="3">
      <t>ベツ</t>
    </rPh>
    <phoneticPr fontId="3"/>
  </si>
  <si>
    <t>090-4321-9876</t>
    <phoneticPr fontId="3"/>
  </si>
  <si>
    <t>清水　次郎</t>
    <rPh sb="0" eb="2">
      <t>シミズ</t>
    </rPh>
    <rPh sb="3" eb="5">
      <t>ジロウ</t>
    </rPh>
    <phoneticPr fontId="3"/>
  </si>
  <si>
    <t>生年月日(西暦）</t>
    <rPh sb="0" eb="2">
      <t>セイネン</t>
    </rPh>
    <rPh sb="2" eb="4">
      <t>ガッピ</t>
    </rPh>
    <rPh sb="5" eb="7">
      <t>セイレキ</t>
    </rPh>
    <phoneticPr fontId="3"/>
  </si>
  <si>
    <t>勤務先TEL</t>
    <rPh sb="0" eb="3">
      <t>キンムサキ</t>
    </rPh>
    <phoneticPr fontId="3"/>
  </si>
  <si>
    <t>申し込み先　　　　　</t>
    <rPh sb="4" eb="5">
      <t>サキ</t>
    </rPh>
    <phoneticPr fontId="3"/>
  </si>
  <si>
    <t>12月23日(水)</t>
    <phoneticPr fontId="3"/>
  </si>
  <si>
    <t>izumi01.ishikawa@edu.pref.shizuoka.jp</t>
    <phoneticPr fontId="3"/>
  </si>
  <si>
    <t>全国</t>
    <rPh sb="0" eb="2">
      <t>ゼンコク</t>
    </rPh>
    <phoneticPr fontId="3"/>
  </si>
  <si>
    <t>ペア</t>
    <phoneticPr fontId="3"/>
  </si>
  <si>
    <t>希望</t>
    <rPh sb="0" eb="2">
      <t>キボウ</t>
    </rPh>
    <phoneticPr fontId="3"/>
  </si>
  <si>
    <t>静岡　花子</t>
    <rPh sb="0" eb="2">
      <t>シズオカ</t>
    </rPh>
    <rPh sb="3" eb="5">
      <t>ハナコ</t>
    </rPh>
    <phoneticPr fontId="3"/>
  </si>
  <si>
    <t>清水　桜</t>
    <rPh sb="0" eb="2">
      <t>シミズ</t>
    </rPh>
    <rPh sb="3" eb="4">
      <t>サクラ</t>
    </rPh>
    <phoneticPr fontId="3"/>
  </si>
  <si>
    <t>男子Ｄ</t>
    <rPh sb="0" eb="2">
      <t>ダンシ</t>
    </rPh>
    <phoneticPr fontId="3"/>
  </si>
  <si>
    <t>女子Ｄ</t>
    <rPh sb="0" eb="2">
      <t>ジョシ</t>
    </rPh>
    <phoneticPr fontId="3"/>
  </si>
  <si>
    <t>混合Ｄ</t>
    <rPh sb="0" eb="2">
      <t>コンゴウ</t>
    </rPh>
    <phoneticPr fontId="3"/>
  </si>
  <si>
    <t>混１</t>
    <rPh sb="0" eb="1">
      <t>コン</t>
    </rPh>
    <phoneticPr fontId="3"/>
  </si>
  <si>
    <t>混２</t>
    <rPh sb="0" eb="1">
      <t>コン</t>
    </rPh>
    <phoneticPr fontId="3"/>
  </si>
  <si>
    <t>混３</t>
    <rPh sb="0" eb="1">
      <t>コン</t>
    </rPh>
    <phoneticPr fontId="3"/>
  </si>
  <si>
    <t>自身の年代より下の年代の出場は可</t>
    <rPh sb="0" eb="2">
      <t>ジシン</t>
    </rPh>
    <rPh sb="3" eb="5">
      <t>ネンダイ</t>
    </rPh>
    <rPh sb="7" eb="8">
      <t>シタ</t>
    </rPh>
    <rPh sb="9" eb="11">
      <t>ネンダイ</t>
    </rPh>
    <rPh sb="12" eb="14">
      <t>シュツジョウ</t>
    </rPh>
    <rPh sb="15" eb="16">
      <t>カ</t>
    </rPh>
    <phoneticPr fontId="3"/>
  </si>
  <si>
    <t>男S</t>
    <rPh sb="0" eb="1">
      <t>オトコ</t>
    </rPh>
    <phoneticPr fontId="3"/>
  </si>
  <si>
    <t>№</t>
    <phoneticPr fontId="3"/>
  </si>
  <si>
    <t>女S</t>
    <phoneticPr fontId="3"/>
  </si>
  <si>
    <t>女子シングルス</t>
    <rPh sb="0" eb="2">
      <t>ジョシ</t>
    </rPh>
    <phoneticPr fontId="3"/>
  </si>
  <si>
    <t>例</t>
    <rPh sb="0" eb="1">
      <t>レイ</t>
    </rPh>
    <phoneticPr fontId="3"/>
  </si>
  <si>
    <t>例</t>
    <rPh sb="0" eb="1">
      <t>レイ</t>
    </rPh>
    <phoneticPr fontId="3"/>
  </si>
  <si>
    <t>№</t>
    <phoneticPr fontId="3"/>
  </si>
  <si>
    <t>混Ｄ</t>
    <rPh sb="0" eb="1">
      <t>コン</t>
    </rPh>
    <phoneticPr fontId="3"/>
  </si>
  <si>
    <t>種目</t>
    <rPh sb="0" eb="2">
      <t>シュモク</t>
    </rPh>
    <phoneticPr fontId="3"/>
  </si>
  <si>
    <t>女D</t>
    <rPh sb="0" eb="1">
      <t>オンナ</t>
    </rPh>
    <phoneticPr fontId="3"/>
  </si>
  <si>
    <t>男Ｄ</t>
    <rPh sb="0" eb="1">
      <t>オトコ</t>
    </rPh>
    <phoneticPr fontId="3"/>
  </si>
  <si>
    <t>男子Ｓ</t>
    <rPh sb="0" eb="2">
      <t>ダンシ</t>
    </rPh>
    <phoneticPr fontId="3"/>
  </si>
  <si>
    <t>申込責任者氏名</t>
    <rPh sb="0" eb="1">
      <t>モウ</t>
    </rPh>
    <rPh sb="1" eb="2">
      <t>コ</t>
    </rPh>
    <rPh sb="2" eb="5">
      <t>セキニンシャ</t>
    </rPh>
    <rPh sb="5" eb="7">
      <t>シメイ</t>
    </rPh>
    <phoneticPr fontId="3"/>
  </si>
  <si>
    <t>円</t>
    <rPh sb="0" eb="1">
      <t>エン</t>
    </rPh>
    <phoneticPr fontId="3"/>
  </si>
  <si>
    <t>参加料合計</t>
    <rPh sb="0" eb="3">
      <t>サンカリョウ</t>
    </rPh>
    <rPh sb="3" eb="5">
      <t>ゴウケイ</t>
    </rPh>
    <phoneticPr fontId="3"/>
  </si>
  <si>
    <t>計</t>
    <rPh sb="0" eb="1">
      <t>ケイ</t>
    </rPh>
    <phoneticPr fontId="3"/>
  </si>
  <si>
    <t>金額計</t>
    <rPh sb="0" eb="2">
      <t>キンガク</t>
    </rPh>
    <rPh sb="2" eb="3">
      <t>ケイ</t>
    </rPh>
    <phoneticPr fontId="3"/>
  </si>
  <si>
    <t>申し込み責任者氏名</t>
    <rPh sb="0" eb="1">
      <t>モウ</t>
    </rPh>
    <rPh sb="2" eb="3">
      <t>コ</t>
    </rPh>
    <rPh sb="4" eb="7">
      <t>セキニンシャ</t>
    </rPh>
    <rPh sb="7" eb="9">
      <t>シメイ</t>
    </rPh>
    <phoneticPr fontId="3"/>
  </si>
  <si>
    <t>男Ｓ</t>
    <rPh sb="0" eb="1">
      <t>オトコ</t>
    </rPh>
    <phoneticPr fontId="3"/>
  </si>
  <si>
    <t>女Ｓ</t>
    <rPh sb="0" eb="1">
      <t>オンナ</t>
    </rPh>
    <phoneticPr fontId="3"/>
  </si>
  <si>
    <t>女Ｄ</t>
    <rPh sb="0" eb="1">
      <t>オンナ</t>
    </rPh>
    <phoneticPr fontId="3"/>
  </si>
  <si>
    <t>女S</t>
    <rPh sb="0" eb="1">
      <t>ジョ</t>
    </rPh>
    <phoneticPr fontId="3"/>
  </si>
  <si>
    <t>金額</t>
    <rPh sb="0" eb="2">
      <t>キンガク</t>
    </rPh>
    <phoneticPr fontId="3"/>
  </si>
  <si>
    <t>駿河　太郎</t>
    <rPh sb="0" eb="2">
      <t>スルガ</t>
    </rPh>
    <rPh sb="3" eb="5">
      <t>タロウ</t>
    </rPh>
    <phoneticPr fontId="3"/>
  </si>
  <si>
    <t>必要</t>
    <rPh sb="0" eb="2">
      <t>ヒツヨウ</t>
    </rPh>
    <phoneticPr fontId="3"/>
  </si>
  <si>
    <t>領収証</t>
    <rPh sb="0" eb="2">
      <t>リョウシュウ</t>
    </rPh>
    <rPh sb="2" eb="3">
      <t>ショウ</t>
    </rPh>
    <phoneticPr fontId="3"/>
  </si>
  <si>
    <t>申し込み責任者名</t>
    <rPh sb="0" eb="1">
      <t>モウ</t>
    </rPh>
    <rPh sb="2" eb="3">
      <t>コ</t>
    </rPh>
    <rPh sb="4" eb="7">
      <t>セキニンシャ</t>
    </rPh>
    <rPh sb="7" eb="8">
      <t>メイ</t>
    </rPh>
    <phoneticPr fontId="3"/>
  </si>
  <si>
    <t>団体名</t>
    <rPh sb="0" eb="2">
      <t>ダンタイ</t>
    </rPh>
    <rPh sb="2" eb="3">
      <t>メイ</t>
    </rPh>
    <phoneticPr fontId="3"/>
  </si>
  <si>
    <t>参加料団体別計</t>
    <rPh sb="0" eb="3">
      <t>サンカリョウ</t>
    </rPh>
    <rPh sb="3" eb="5">
      <t>ダンタイ</t>
    </rPh>
    <rPh sb="5" eb="6">
      <t>ベツ</t>
    </rPh>
    <rPh sb="6" eb="7">
      <t>ケイ</t>
    </rPh>
    <phoneticPr fontId="3"/>
  </si>
  <si>
    <t>S</t>
    <phoneticPr fontId="3"/>
  </si>
  <si>
    <t>D</t>
    <phoneticPr fontId="3"/>
  </si>
  <si>
    <t>人数</t>
    <rPh sb="0" eb="2">
      <t>ニンズウカズ</t>
    </rPh>
    <phoneticPr fontId="3"/>
  </si>
  <si>
    <t>人数</t>
    <rPh sb="0" eb="1">
      <t>ニン</t>
    </rPh>
    <rPh sb="1" eb="2">
      <t>カズ</t>
    </rPh>
    <phoneticPr fontId="3"/>
  </si>
  <si>
    <t>団体計</t>
    <rPh sb="0" eb="2">
      <t>ダンタイ</t>
    </rPh>
    <rPh sb="2" eb="3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</si>
</sst>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48">
    <xf numFmtId="0" fontId="0" fillId="0" borderId="0" xfId="0">
      <alignment vertical="center"/>
    </xf>
    <xf numFmtId="0" fontId="4" fillId="0" borderId="0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NumberFormat="1" applyFont="1">
      <alignment vertical="center"/>
    </xf>
    <xf numFmtId="0" fontId="10" fillId="0" borderId="0" xfId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" fillId="0" borderId="0" xfId="0" applyFont="1">
      <alignment vertical="center"/>
    </xf>
    <xf numFmtId="14" fontId="4" fillId="0" borderId="0" xfId="0" applyNumberFormat="1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4" fontId="4" fillId="0" borderId="8" xfId="0" applyNumberFormat="1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4" fontId="4" fillId="0" borderId="24" xfId="0" applyNumberFormat="1" applyFont="1" applyBorder="1">
      <alignment vertical="center"/>
    </xf>
    <xf numFmtId="0" fontId="4" fillId="0" borderId="24" xfId="0" applyFont="1" applyBorder="1" applyAlignment="1">
      <alignment horizontal="center" vertical="center"/>
    </xf>
    <xf numFmtId="14" fontId="4" fillId="0" borderId="2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14" fontId="4" fillId="0" borderId="3" xfId="0" applyNumberFormat="1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14" fontId="4" fillId="0" borderId="8" xfId="0" applyNumberFormat="1" applyFont="1" applyBorder="1" applyAlignment="1">
      <alignment horizontal="center" vertical="center" shrinkToFit="1"/>
    </xf>
    <xf numFmtId="14" fontId="4" fillId="0" borderId="21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shrinkToFit="1"/>
    </xf>
    <xf numFmtId="0" fontId="4" fillId="2" borderId="8" xfId="0" applyNumberFormat="1" applyFont="1" applyFill="1" applyBorder="1" applyAlignment="1">
      <alignment horizontal="center" vertical="center" shrinkToFit="1"/>
    </xf>
    <xf numFmtId="0" fontId="4" fillId="2" borderId="21" xfId="0" applyNumberFormat="1" applyFont="1" applyFill="1" applyBorder="1" applyAlignment="1">
      <alignment horizontal="center" vertical="center" shrinkToFit="1"/>
    </xf>
    <xf numFmtId="0" fontId="4" fillId="2" borderId="24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14" fontId="4" fillId="0" borderId="23" xfId="0" applyNumberFormat="1" applyFont="1" applyBorder="1">
      <alignment vertical="center"/>
    </xf>
    <xf numFmtId="0" fontId="4" fillId="2" borderId="2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>
      <alignment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indent="1" shrinkToFit="1"/>
    </xf>
    <xf numFmtId="0" fontId="4" fillId="0" borderId="23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 shrinkToFit="1"/>
    </xf>
    <xf numFmtId="0" fontId="4" fillId="0" borderId="24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12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8" fillId="0" borderId="1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left" vertical="center" indent="1" shrinkToFit="1"/>
    </xf>
    <xf numFmtId="0" fontId="4" fillId="0" borderId="26" xfId="0" applyFont="1" applyBorder="1" applyAlignment="1">
      <alignment horizontal="left" vertical="center" indent="1" shrinkToFi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4" fillId="0" borderId="31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0" fontId="8" fillId="0" borderId="19" xfId="0" applyFont="1" applyBorder="1" applyAlignment="1">
      <alignment horizontal="left" vertical="center" indent="1"/>
    </xf>
    <xf numFmtId="0" fontId="8" fillId="0" borderId="20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68" xfId="0" applyFill="1" applyBorder="1" applyAlignment="1">
      <alignment horizontal="center" vertical="center"/>
    </xf>
    <xf numFmtId="0" fontId="0" fillId="2" borderId="70" xfId="0" applyFill="1" applyBorder="1" applyAlignment="1">
      <alignment horizontal="center" vertical="center"/>
    </xf>
    <xf numFmtId="0" fontId="0" fillId="2" borderId="71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176" fontId="0" fillId="0" borderId="54" xfId="0" applyNumberFormat="1" applyFill="1" applyBorder="1" applyAlignment="1">
      <alignment horizontal="center" vertical="center"/>
    </xf>
    <xf numFmtId="176" fontId="0" fillId="0" borderId="55" xfId="0" applyNumberFormat="1" applyFill="1" applyBorder="1" applyAlignment="1">
      <alignment horizontal="center" vertical="center"/>
    </xf>
    <xf numFmtId="176" fontId="0" fillId="0" borderId="56" xfId="0" applyNumberFormat="1" applyFill="1" applyBorder="1" applyAlignment="1">
      <alignment horizontal="center" vertical="center"/>
    </xf>
    <xf numFmtId="176" fontId="0" fillId="0" borderId="62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0" fillId="2" borderId="73" xfId="0" applyFill="1" applyBorder="1" applyAlignment="1">
      <alignment horizontal="center" vertical="center"/>
    </xf>
    <xf numFmtId="176" fontId="0" fillId="3" borderId="18" xfId="0" applyNumberForma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176" fontId="0" fillId="3" borderId="19" xfId="0" applyNumberFormat="1" applyFill="1" applyBorder="1" applyAlignment="1">
      <alignment horizontal="center" vertical="center"/>
    </xf>
    <xf numFmtId="176" fontId="0" fillId="3" borderId="20" xfId="0" applyNumberForma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49" xfId="0" applyFont="1" applyBorder="1" applyAlignment="1">
      <alignment horizontal="left" vertical="center" indent="1"/>
    </xf>
    <xf numFmtId="0" fontId="4" fillId="0" borderId="50" xfId="0" applyFont="1" applyBorder="1" applyAlignment="1">
      <alignment horizontal="left" vertical="center" indent="1"/>
    </xf>
    <xf numFmtId="0" fontId="4" fillId="0" borderId="37" xfId="0" applyFont="1" applyBorder="1" applyAlignment="1">
      <alignment horizontal="left" vertical="center" indent="1"/>
    </xf>
    <xf numFmtId="0" fontId="4" fillId="0" borderId="38" xfId="0" applyFont="1" applyBorder="1" applyAlignment="1">
      <alignment horizontal="left" vertical="center" indent="1"/>
    </xf>
    <xf numFmtId="0" fontId="4" fillId="0" borderId="39" xfId="0" applyFont="1" applyBorder="1" applyAlignment="1">
      <alignment horizontal="left" vertical="center" indent="1"/>
    </xf>
    <xf numFmtId="0" fontId="4" fillId="0" borderId="40" xfId="0" applyFont="1" applyBorder="1" applyAlignment="1">
      <alignment horizontal="left" vertical="center" indent="1"/>
    </xf>
    <xf numFmtId="0" fontId="4" fillId="0" borderId="41" xfId="0" applyFont="1" applyBorder="1" applyAlignment="1">
      <alignment horizontal="left" vertical="center" indent="1"/>
    </xf>
    <xf numFmtId="0" fontId="4" fillId="0" borderId="46" xfId="0" applyFont="1" applyBorder="1" applyAlignment="1">
      <alignment horizontal="left" vertical="center" indent="1"/>
    </xf>
    <xf numFmtId="0" fontId="4" fillId="0" borderId="44" xfId="0" applyFont="1" applyBorder="1" applyAlignment="1">
      <alignment horizontal="left" vertical="center" indent="1"/>
    </xf>
    <xf numFmtId="0" fontId="4" fillId="0" borderId="45" xfId="0" applyFont="1" applyBorder="1" applyAlignment="1">
      <alignment horizontal="left" vertical="center" inden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6" fontId="4" fillId="0" borderId="46" xfId="0" applyNumberFormat="1" applyFont="1" applyBorder="1" applyAlignment="1">
      <alignment horizontal="right" vertical="center" indent="1"/>
    </xf>
    <xf numFmtId="176" fontId="4" fillId="0" borderId="44" xfId="0" applyNumberFormat="1" applyFont="1" applyBorder="1" applyAlignment="1">
      <alignment horizontal="right" vertical="center" indent="1"/>
    </xf>
    <xf numFmtId="176" fontId="4" fillId="0" borderId="45" xfId="0" applyNumberFormat="1" applyFont="1" applyBorder="1" applyAlignment="1">
      <alignment horizontal="right" vertical="center" indent="1"/>
    </xf>
    <xf numFmtId="0" fontId="4" fillId="0" borderId="4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2" borderId="33" xfId="0" applyFill="1" applyBorder="1">
      <alignment vertical="center"/>
    </xf>
    <xf numFmtId="0" fontId="4" fillId="3" borderId="33" xfId="0" applyFont="1" applyFill="1" applyBorder="1" applyAlignment="1">
      <alignment horizontal="left" vertical="center" indent="1"/>
    </xf>
    <xf numFmtId="0" fontId="4" fillId="3" borderId="66" xfId="0" applyFont="1" applyFill="1" applyBorder="1" applyAlignment="1">
      <alignment horizontal="left" vertical="center" indent="1"/>
    </xf>
    <xf numFmtId="0" fontId="0" fillId="0" borderId="4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4" fillId="3" borderId="57" xfId="0" applyFont="1" applyFill="1" applyBorder="1" applyAlignment="1">
      <alignment horizontal="left" vertical="center" indent="1"/>
    </xf>
    <xf numFmtId="0" fontId="4" fillId="3" borderId="55" xfId="0" applyFont="1" applyFill="1" applyBorder="1" applyAlignment="1">
      <alignment horizontal="left" vertical="center" indent="1"/>
    </xf>
    <xf numFmtId="0" fontId="0" fillId="0" borderId="82" xfId="0" applyBorder="1" applyAlignment="1">
      <alignment horizontal="center" vertical="center"/>
    </xf>
    <xf numFmtId="0" fontId="0" fillId="0" borderId="76" xfId="0" applyBorder="1" applyAlignment="1">
      <alignment vertical="center" shrinkToFit="1"/>
    </xf>
    <xf numFmtId="0" fontId="4" fillId="2" borderId="78" xfId="0" applyFont="1" applyFill="1" applyBorder="1" applyAlignment="1">
      <alignment horizontal="center" vertical="center"/>
    </xf>
    <xf numFmtId="0" fontId="4" fillId="2" borderId="79" xfId="0" applyFont="1" applyFill="1" applyBorder="1" applyAlignment="1">
      <alignment horizontal="center" vertical="center" shrinkToFit="1"/>
    </xf>
    <xf numFmtId="0" fontId="4" fillId="2" borderId="78" xfId="0" applyFont="1" applyFill="1" applyBorder="1" applyAlignment="1">
      <alignment horizontal="left" vertical="center" indent="1"/>
    </xf>
    <xf numFmtId="0" fontId="4" fillId="2" borderId="21" xfId="0" applyFont="1" applyFill="1" applyBorder="1" applyAlignment="1">
      <alignment horizontal="left" vertical="center" indent="1"/>
    </xf>
    <xf numFmtId="0" fontId="4" fillId="2" borderId="80" xfId="0" applyFont="1" applyFill="1" applyBorder="1" applyAlignment="1">
      <alignment horizontal="left" vertical="center" indent="1"/>
    </xf>
    <xf numFmtId="0" fontId="4" fillId="2" borderId="81" xfId="0" applyFont="1" applyFill="1" applyBorder="1" applyAlignment="1">
      <alignment horizontal="left" vertical="center" indent="1"/>
    </xf>
    <xf numFmtId="0" fontId="4" fillId="2" borderId="84" xfId="0" applyFont="1" applyFill="1" applyBorder="1" applyAlignment="1">
      <alignment horizontal="left" vertical="center" indent="1"/>
    </xf>
    <xf numFmtId="176" fontId="4" fillId="2" borderId="81" xfId="0" applyNumberFormat="1" applyFont="1" applyFill="1" applyBorder="1" applyAlignment="1">
      <alignment horizontal="right" vertical="center" indent="1"/>
    </xf>
    <xf numFmtId="0" fontId="4" fillId="2" borderId="81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left" vertical="center" indent="1"/>
    </xf>
    <xf numFmtId="0" fontId="4" fillId="3" borderId="85" xfId="0" applyFont="1" applyFill="1" applyBorder="1" applyAlignment="1">
      <alignment horizontal="center" vertical="center"/>
    </xf>
    <xf numFmtId="0" fontId="0" fillId="3" borderId="66" xfId="0" applyFill="1" applyBorder="1" applyAlignment="1">
      <alignment horizontal="center" vertical="center"/>
    </xf>
    <xf numFmtId="0" fontId="4" fillId="3" borderId="63" xfId="0" applyFont="1" applyFill="1" applyBorder="1" applyAlignment="1">
      <alignment horizontal="left" vertical="center" indent="1"/>
    </xf>
    <xf numFmtId="0" fontId="4" fillId="3" borderId="64" xfId="0" applyFont="1" applyFill="1" applyBorder="1" applyAlignment="1">
      <alignment horizontal="left" vertical="center" indent="1"/>
    </xf>
    <xf numFmtId="0" fontId="4" fillId="3" borderId="83" xfId="0" applyFont="1" applyFill="1" applyBorder="1" applyAlignment="1">
      <alignment horizontal="left" vertical="center" indent="1"/>
    </xf>
    <xf numFmtId="176" fontId="4" fillId="3" borderId="33" xfId="0" applyNumberFormat="1" applyFont="1" applyFill="1" applyBorder="1" applyAlignment="1">
      <alignment horizontal="righ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7D214-8629-4A47-B1F3-C4005660C886}">
  <sheetPr>
    <pageSetUpPr fitToPage="1"/>
  </sheetPr>
  <dimension ref="A1:J40"/>
  <sheetViews>
    <sheetView topLeftCell="A13" workbookViewId="0">
      <selection activeCell="E22" sqref="E22:F22"/>
    </sheetView>
  </sheetViews>
  <sheetFormatPr defaultRowHeight="30.75" customHeight="1" x14ac:dyDescent="0.4"/>
  <cols>
    <col min="1" max="2" width="4.375" style="5" customWidth="1"/>
    <col min="3" max="3" width="6.125" style="6" customWidth="1"/>
    <col min="4" max="4" width="31.25" style="6" customWidth="1"/>
    <col min="5" max="5" width="10" style="6" customWidth="1"/>
    <col min="6" max="6" width="18.125" style="6" customWidth="1"/>
    <col min="7" max="7" width="15.125" style="6" customWidth="1"/>
    <col min="8" max="8" width="9.75" style="8" customWidth="1"/>
    <col min="9" max="9" width="18.875" style="6" customWidth="1"/>
    <col min="10" max="10" width="5.125" style="6" customWidth="1"/>
    <col min="11" max="16384" width="9" style="6"/>
  </cols>
  <sheetData>
    <row r="1" spans="1:10" ht="30.75" customHeight="1" x14ac:dyDescent="0.4">
      <c r="C1" s="71" t="s">
        <v>0</v>
      </c>
      <c r="D1" s="71"/>
      <c r="E1" s="71"/>
      <c r="F1" s="71"/>
      <c r="G1" s="71"/>
      <c r="H1" s="71"/>
      <c r="I1" s="71"/>
      <c r="J1" s="71"/>
    </row>
    <row r="2" spans="1:10" ht="16.5" customHeight="1" x14ac:dyDescent="0.4">
      <c r="C2" s="4"/>
      <c r="D2" s="4"/>
      <c r="E2" s="4"/>
      <c r="F2" s="4"/>
      <c r="G2" s="4"/>
      <c r="H2" s="4"/>
      <c r="I2" s="4"/>
      <c r="J2" s="4"/>
    </row>
    <row r="3" spans="1:10" ht="30.75" customHeight="1" x14ac:dyDescent="0.4">
      <c r="A3" s="75" t="s">
        <v>28</v>
      </c>
      <c r="B3" s="75"/>
      <c r="C3" s="75"/>
      <c r="D3" s="77" t="s">
        <v>19</v>
      </c>
      <c r="E3" s="36" t="s">
        <v>9</v>
      </c>
      <c r="F3" s="74" t="s">
        <v>34</v>
      </c>
      <c r="G3" s="74"/>
      <c r="H3" s="74"/>
      <c r="I3" s="74"/>
      <c r="J3" s="74"/>
    </row>
    <row r="4" spans="1:10" ht="30.75" customHeight="1" x14ac:dyDescent="0.4">
      <c r="A4" s="76"/>
      <c r="B4" s="76"/>
      <c r="C4" s="76"/>
      <c r="D4" s="78"/>
      <c r="E4" s="36" t="s">
        <v>38</v>
      </c>
      <c r="F4" s="64" t="s">
        <v>57</v>
      </c>
      <c r="G4" s="65"/>
      <c r="H4" s="65"/>
      <c r="I4" s="65"/>
      <c r="J4" s="66"/>
    </row>
    <row r="5" spans="1:10" ht="16.5" customHeight="1" x14ac:dyDescent="0.4">
      <c r="C5" s="12"/>
      <c r="D5" s="12"/>
      <c r="E5" s="12"/>
      <c r="F5" s="13"/>
    </row>
    <row r="6" spans="1:10" ht="30.75" customHeight="1" x14ac:dyDescent="0.4">
      <c r="A6" s="83" t="s">
        <v>70</v>
      </c>
      <c r="B6" s="84"/>
      <c r="C6" s="85"/>
      <c r="D6" s="89"/>
      <c r="E6" s="91" t="s">
        <v>8</v>
      </c>
      <c r="F6" s="93"/>
      <c r="G6" s="94"/>
      <c r="H6" s="67" t="s">
        <v>6</v>
      </c>
      <c r="I6" s="69"/>
      <c r="J6" s="70"/>
    </row>
    <row r="7" spans="1:10" ht="30.75" customHeight="1" x14ac:dyDescent="0.4">
      <c r="A7" s="86"/>
      <c r="B7" s="87"/>
      <c r="C7" s="88"/>
      <c r="D7" s="90"/>
      <c r="E7" s="92"/>
      <c r="F7" s="95"/>
      <c r="G7" s="96"/>
      <c r="H7" s="67" t="s">
        <v>42</v>
      </c>
      <c r="I7" s="69"/>
      <c r="J7" s="70"/>
    </row>
    <row r="8" spans="1:10" ht="17.25" customHeight="1" x14ac:dyDescent="0.4">
      <c r="A8" s="30"/>
      <c r="B8" s="30"/>
      <c r="C8" s="30"/>
      <c r="D8" s="31"/>
      <c r="E8" s="32"/>
      <c r="F8" s="33"/>
      <c r="G8" s="33"/>
      <c r="H8" s="1"/>
      <c r="I8" s="33"/>
      <c r="J8" s="2"/>
    </row>
    <row r="9" spans="1:10" ht="30.75" customHeight="1" x14ac:dyDescent="0.4">
      <c r="C9" s="1"/>
      <c r="G9" s="14">
        <v>43890</v>
      </c>
      <c r="H9" s="8" t="s">
        <v>26</v>
      </c>
      <c r="J9" s="46" t="s">
        <v>48</v>
      </c>
    </row>
    <row r="10" spans="1:10" s="16" customFormat="1" ht="33.75" customHeight="1" x14ac:dyDescent="0.4">
      <c r="A10" s="34" t="s">
        <v>59</v>
      </c>
      <c r="B10" s="34" t="s">
        <v>28</v>
      </c>
      <c r="C10" s="34" t="s">
        <v>4</v>
      </c>
      <c r="D10" s="34" t="s">
        <v>5</v>
      </c>
      <c r="E10" s="79" t="s">
        <v>6</v>
      </c>
      <c r="F10" s="80"/>
      <c r="G10" s="34" t="s">
        <v>41</v>
      </c>
      <c r="H10" s="37" t="s">
        <v>7</v>
      </c>
      <c r="I10" s="34" t="s">
        <v>8</v>
      </c>
      <c r="J10" s="34" t="s">
        <v>46</v>
      </c>
    </row>
    <row r="11" spans="1:10" s="16" customFormat="1" ht="33.75" customHeight="1" thickBot="1" x14ac:dyDescent="0.45">
      <c r="A11" s="27" t="s">
        <v>62</v>
      </c>
      <c r="B11" s="27" t="s">
        <v>58</v>
      </c>
      <c r="C11" s="27" t="s">
        <v>9</v>
      </c>
      <c r="D11" s="49" t="s">
        <v>40</v>
      </c>
      <c r="E11" s="81" t="s">
        <v>22</v>
      </c>
      <c r="F11" s="82"/>
      <c r="G11" s="29">
        <v>29576</v>
      </c>
      <c r="H11" s="39">
        <f t="shared" ref="H11:H36" si="0">IF(G11="","",(DATEDIF(G11,$G$9,"Y")))</f>
        <v>39</v>
      </c>
      <c r="I11" s="27" t="s">
        <v>39</v>
      </c>
      <c r="J11" s="27" t="s">
        <v>25</v>
      </c>
    </row>
    <row r="12" spans="1:10" ht="33.75" customHeight="1" thickTop="1" x14ac:dyDescent="0.4">
      <c r="A12" s="19">
        <v>1</v>
      </c>
      <c r="B12" s="19" t="s">
        <v>58</v>
      </c>
      <c r="C12" s="58"/>
      <c r="D12" s="50"/>
      <c r="E12" s="99"/>
      <c r="F12" s="100"/>
      <c r="G12" s="44"/>
      <c r="H12" s="45" t="str">
        <f t="shared" si="0"/>
        <v/>
      </c>
      <c r="I12" s="19"/>
      <c r="J12" s="19"/>
    </row>
    <row r="13" spans="1:10" ht="33.75" customHeight="1" x14ac:dyDescent="0.4">
      <c r="A13" s="46">
        <v>2</v>
      </c>
      <c r="B13" s="46" t="s">
        <v>58</v>
      </c>
      <c r="C13" s="35"/>
      <c r="D13" s="51"/>
      <c r="E13" s="97"/>
      <c r="F13" s="98"/>
      <c r="G13" s="47"/>
      <c r="H13" s="48" t="str">
        <f t="shared" si="0"/>
        <v/>
      </c>
      <c r="I13" s="46"/>
      <c r="J13" s="46"/>
    </row>
    <row r="14" spans="1:10" ht="33.75" customHeight="1" x14ac:dyDescent="0.4">
      <c r="A14" s="46">
        <v>3</v>
      </c>
      <c r="B14" s="46" t="s">
        <v>58</v>
      </c>
      <c r="C14" s="35"/>
      <c r="D14" s="51"/>
      <c r="E14" s="97"/>
      <c r="F14" s="98"/>
      <c r="G14" s="47"/>
      <c r="H14" s="48" t="str">
        <f t="shared" si="0"/>
        <v/>
      </c>
      <c r="I14" s="46"/>
      <c r="J14" s="46"/>
    </row>
    <row r="15" spans="1:10" ht="33.75" customHeight="1" x14ac:dyDescent="0.4">
      <c r="A15" s="46">
        <v>4</v>
      </c>
      <c r="B15" s="46" t="s">
        <v>58</v>
      </c>
      <c r="C15" s="35"/>
      <c r="D15" s="51"/>
      <c r="E15" s="97"/>
      <c r="F15" s="98"/>
      <c r="G15" s="47"/>
      <c r="H15" s="48" t="str">
        <f t="shared" si="0"/>
        <v/>
      </c>
      <c r="I15" s="46"/>
      <c r="J15" s="46"/>
    </row>
    <row r="16" spans="1:10" ht="33.75" customHeight="1" x14ac:dyDescent="0.4">
      <c r="A16" s="46">
        <v>5</v>
      </c>
      <c r="B16" s="46" t="s">
        <v>58</v>
      </c>
      <c r="C16" s="35"/>
      <c r="D16" s="51"/>
      <c r="E16" s="97"/>
      <c r="F16" s="98"/>
      <c r="G16" s="47"/>
      <c r="H16" s="48" t="str">
        <f t="shared" si="0"/>
        <v/>
      </c>
      <c r="I16" s="46"/>
      <c r="J16" s="46"/>
    </row>
    <row r="17" spans="1:10" ht="33.75" customHeight="1" x14ac:dyDescent="0.4">
      <c r="A17" s="46">
        <v>6</v>
      </c>
      <c r="B17" s="46" t="s">
        <v>58</v>
      </c>
      <c r="C17" s="35"/>
      <c r="D17" s="51"/>
      <c r="E17" s="97"/>
      <c r="F17" s="98"/>
      <c r="G17" s="47"/>
      <c r="H17" s="48" t="str">
        <f t="shared" si="0"/>
        <v/>
      </c>
      <c r="I17" s="46"/>
      <c r="J17" s="46"/>
    </row>
    <row r="18" spans="1:10" ht="33.75" customHeight="1" x14ac:dyDescent="0.4">
      <c r="A18" s="46">
        <v>7</v>
      </c>
      <c r="B18" s="46" t="s">
        <v>58</v>
      </c>
      <c r="C18" s="35"/>
      <c r="D18" s="51"/>
      <c r="E18" s="97"/>
      <c r="F18" s="98"/>
      <c r="G18" s="47"/>
      <c r="H18" s="48" t="str">
        <f t="shared" si="0"/>
        <v/>
      </c>
      <c r="I18" s="46"/>
      <c r="J18" s="46"/>
    </row>
    <row r="19" spans="1:10" ht="33.75" customHeight="1" x14ac:dyDescent="0.4">
      <c r="A19" s="46">
        <v>8</v>
      </c>
      <c r="B19" s="46" t="s">
        <v>58</v>
      </c>
      <c r="C19" s="35"/>
      <c r="D19" s="51"/>
      <c r="E19" s="97"/>
      <c r="F19" s="98"/>
      <c r="G19" s="47"/>
      <c r="H19" s="48" t="str">
        <f t="shared" si="0"/>
        <v/>
      </c>
      <c r="I19" s="46"/>
      <c r="J19" s="46"/>
    </row>
    <row r="20" spans="1:10" ht="33.75" customHeight="1" x14ac:dyDescent="0.4">
      <c r="A20" s="46">
        <v>9</v>
      </c>
      <c r="B20" s="46" t="s">
        <v>58</v>
      </c>
      <c r="C20" s="35"/>
      <c r="D20" s="51"/>
      <c r="E20" s="97"/>
      <c r="F20" s="98"/>
      <c r="G20" s="47"/>
      <c r="H20" s="48" t="str">
        <f t="shared" si="0"/>
        <v/>
      </c>
      <c r="I20" s="46"/>
      <c r="J20" s="46"/>
    </row>
    <row r="21" spans="1:10" ht="33.75" customHeight="1" x14ac:dyDescent="0.4">
      <c r="A21" s="46">
        <v>10</v>
      </c>
      <c r="B21" s="46" t="s">
        <v>58</v>
      </c>
      <c r="C21" s="35"/>
      <c r="D21" s="51"/>
      <c r="E21" s="97"/>
      <c r="F21" s="98"/>
      <c r="G21" s="47"/>
      <c r="H21" s="48" t="str">
        <f t="shared" si="0"/>
        <v/>
      </c>
      <c r="I21" s="46"/>
      <c r="J21" s="46"/>
    </row>
    <row r="22" spans="1:10" ht="33.75" customHeight="1" x14ac:dyDescent="0.4">
      <c r="A22" s="46">
        <v>11</v>
      </c>
      <c r="B22" s="46" t="s">
        <v>58</v>
      </c>
      <c r="C22" s="35"/>
      <c r="D22" s="51"/>
      <c r="E22" s="97"/>
      <c r="F22" s="98"/>
      <c r="G22" s="47"/>
      <c r="H22" s="48" t="str">
        <f t="shared" si="0"/>
        <v/>
      </c>
      <c r="I22" s="46"/>
      <c r="J22" s="46"/>
    </row>
    <row r="23" spans="1:10" ht="33.75" customHeight="1" x14ac:dyDescent="0.4">
      <c r="A23" s="46">
        <v>12</v>
      </c>
      <c r="B23" s="46" t="s">
        <v>58</v>
      </c>
      <c r="C23" s="35"/>
      <c r="D23" s="51"/>
      <c r="E23" s="97"/>
      <c r="F23" s="98"/>
      <c r="G23" s="47"/>
      <c r="H23" s="48" t="str">
        <f t="shared" si="0"/>
        <v/>
      </c>
      <c r="I23" s="46"/>
      <c r="J23" s="46"/>
    </row>
    <row r="24" spans="1:10" ht="33.75" customHeight="1" x14ac:dyDescent="0.4">
      <c r="A24" s="46">
        <v>13</v>
      </c>
      <c r="B24" s="46" t="s">
        <v>58</v>
      </c>
      <c r="C24" s="35"/>
      <c r="D24" s="51"/>
      <c r="E24" s="97"/>
      <c r="F24" s="98"/>
      <c r="G24" s="47"/>
      <c r="H24" s="48" t="str">
        <f t="shared" si="0"/>
        <v/>
      </c>
      <c r="I24" s="46"/>
      <c r="J24" s="46"/>
    </row>
    <row r="25" spans="1:10" ht="33.75" customHeight="1" x14ac:dyDescent="0.4">
      <c r="A25" s="46">
        <v>14</v>
      </c>
      <c r="B25" s="46" t="s">
        <v>58</v>
      </c>
      <c r="C25" s="35"/>
      <c r="D25" s="51"/>
      <c r="E25" s="97"/>
      <c r="F25" s="98"/>
      <c r="G25" s="47"/>
      <c r="H25" s="48" t="str">
        <f t="shared" si="0"/>
        <v/>
      </c>
      <c r="I25" s="46"/>
      <c r="J25" s="46"/>
    </row>
    <row r="26" spans="1:10" ht="33.75" customHeight="1" x14ac:dyDescent="0.4">
      <c r="A26" s="46">
        <v>15</v>
      </c>
      <c r="B26" s="46" t="s">
        <v>58</v>
      </c>
      <c r="C26" s="35"/>
      <c r="D26" s="51"/>
      <c r="E26" s="97"/>
      <c r="F26" s="98"/>
      <c r="G26" s="47"/>
      <c r="H26" s="48" t="str">
        <f t="shared" si="0"/>
        <v/>
      </c>
      <c r="I26" s="46"/>
      <c r="J26" s="46"/>
    </row>
    <row r="27" spans="1:10" ht="33.75" customHeight="1" x14ac:dyDescent="0.4">
      <c r="A27" s="46">
        <v>16</v>
      </c>
      <c r="B27" s="46" t="s">
        <v>58</v>
      </c>
      <c r="C27" s="35"/>
      <c r="D27" s="51"/>
      <c r="E27" s="97"/>
      <c r="F27" s="98"/>
      <c r="G27" s="47"/>
      <c r="H27" s="48" t="str">
        <f t="shared" si="0"/>
        <v/>
      </c>
      <c r="I27" s="46"/>
      <c r="J27" s="46"/>
    </row>
    <row r="28" spans="1:10" ht="33.75" customHeight="1" x14ac:dyDescent="0.4">
      <c r="A28" s="46">
        <v>17</v>
      </c>
      <c r="B28" s="46" t="s">
        <v>58</v>
      </c>
      <c r="C28" s="35"/>
      <c r="D28" s="51"/>
      <c r="E28" s="97"/>
      <c r="F28" s="98"/>
      <c r="G28" s="47"/>
      <c r="H28" s="48" t="str">
        <f t="shared" si="0"/>
        <v/>
      </c>
      <c r="I28" s="46"/>
      <c r="J28" s="46"/>
    </row>
    <row r="29" spans="1:10" ht="33.75" customHeight="1" x14ac:dyDescent="0.4">
      <c r="A29" s="46">
        <v>18</v>
      </c>
      <c r="B29" s="46" t="s">
        <v>58</v>
      </c>
      <c r="C29" s="35"/>
      <c r="D29" s="51"/>
      <c r="E29" s="97"/>
      <c r="F29" s="98"/>
      <c r="G29" s="47"/>
      <c r="H29" s="48" t="str">
        <f t="shared" si="0"/>
        <v/>
      </c>
      <c r="I29" s="46"/>
      <c r="J29" s="46"/>
    </row>
    <row r="30" spans="1:10" ht="33.75" customHeight="1" x14ac:dyDescent="0.4">
      <c r="A30" s="46">
        <v>19</v>
      </c>
      <c r="B30" s="46" t="s">
        <v>58</v>
      </c>
      <c r="C30" s="35"/>
      <c r="D30" s="51"/>
      <c r="E30" s="97"/>
      <c r="F30" s="98"/>
      <c r="G30" s="47"/>
      <c r="H30" s="48" t="str">
        <f t="shared" si="0"/>
        <v/>
      </c>
      <c r="I30" s="46"/>
      <c r="J30" s="46"/>
    </row>
    <row r="31" spans="1:10" ht="33.75" customHeight="1" x14ac:dyDescent="0.4">
      <c r="A31" s="46">
        <v>20</v>
      </c>
      <c r="B31" s="46" t="s">
        <v>58</v>
      </c>
      <c r="C31" s="35"/>
      <c r="D31" s="51"/>
      <c r="E31" s="97"/>
      <c r="F31" s="98"/>
      <c r="G31" s="47"/>
      <c r="H31" s="48" t="str">
        <f t="shared" si="0"/>
        <v/>
      </c>
      <c r="I31" s="46"/>
      <c r="J31" s="46"/>
    </row>
    <row r="32" spans="1:10" ht="33.75" customHeight="1" x14ac:dyDescent="0.4">
      <c r="A32" s="46">
        <v>21</v>
      </c>
      <c r="B32" s="46" t="s">
        <v>58</v>
      </c>
      <c r="C32" s="35"/>
      <c r="D32" s="51"/>
      <c r="E32" s="97"/>
      <c r="F32" s="98"/>
      <c r="G32" s="47"/>
      <c r="H32" s="48" t="str">
        <f t="shared" si="0"/>
        <v/>
      </c>
      <c r="I32" s="46"/>
      <c r="J32" s="46"/>
    </row>
    <row r="33" spans="1:10" ht="33.75" customHeight="1" x14ac:dyDescent="0.4">
      <c r="A33" s="46">
        <v>22</v>
      </c>
      <c r="B33" s="46" t="s">
        <v>58</v>
      </c>
      <c r="C33" s="35"/>
      <c r="D33" s="51"/>
      <c r="E33" s="97"/>
      <c r="F33" s="98"/>
      <c r="G33" s="47"/>
      <c r="H33" s="48" t="str">
        <f t="shared" si="0"/>
        <v/>
      </c>
      <c r="I33" s="46"/>
      <c r="J33" s="46"/>
    </row>
    <row r="34" spans="1:10" ht="33.75" customHeight="1" x14ac:dyDescent="0.4">
      <c r="A34" s="46">
        <v>23</v>
      </c>
      <c r="B34" s="46" t="s">
        <v>58</v>
      </c>
      <c r="C34" s="35"/>
      <c r="D34" s="51"/>
      <c r="E34" s="97"/>
      <c r="F34" s="98"/>
      <c r="G34" s="47"/>
      <c r="H34" s="48" t="str">
        <f t="shared" si="0"/>
        <v/>
      </c>
      <c r="I34" s="46"/>
      <c r="J34" s="46"/>
    </row>
    <row r="35" spans="1:10" ht="33.75" customHeight="1" x14ac:dyDescent="0.4">
      <c r="A35" s="46">
        <v>24</v>
      </c>
      <c r="B35" s="46" t="s">
        <v>58</v>
      </c>
      <c r="C35" s="35"/>
      <c r="D35" s="51"/>
      <c r="E35" s="97"/>
      <c r="F35" s="98"/>
      <c r="G35" s="47"/>
      <c r="H35" s="48" t="str">
        <f t="shared" si="0"/>
        <v/>
      </c>
      <c r="I35" s="46"/>
      <c r="J35" s="46"/>
    </row>
    <row r="36" spans="1:10" ht="33.75" customHeight="1" x14ac:dyDescent="0.4">
      <c r="A36" s="46">
        <v>25</v>
      </c>
      <c r="B36" s="46" t="s">
        <v>58</v>
      </c>
      <c r="C36" s="35"/>
      <c r="D36" s="51"/>
      <c r="E36" s="97"/>
      <c r="F36" s="98"/>
      <c r="G36" s="47"/>
      <c r="H36" s="48" t="str">
        <f t="shared" si="0"/>
        <v/>
      </c>
      <c r="I36" s="46"/>
      <c r="J36" s="46"/>
    </row>
    <row r="37" spans="1:10" ht="17.25" customHeight="1" x14ac:dyDescent="0.4"/>
    <row r="38" spans="1:10" ht="30.75" customHeight="1" x14ac:dyDescent="0.4">
      <c r="C38" s="72" t="s">
        <v>1</v>
      </c>
      <c r="D38" s="72"/>
      <c r="E38" s="3" t="s">
        <v>44</v>
      </c>
      <c r="F38" s="3"/>
      <c r="G38" s="7"/>
    </row>
    <row r="39" spans="1:10" ht="30.75" customHeight="1" x14ac:dyDescent="0.4">
      <c r="C39" s="72" t="s">
        <v>43</v>
      </c>
      <c r="D39" s="72"/>
      <c r="E39" s="3" t="s">
        <v>3</v>
      </c>
      <c r="F39" s="3"/>
      <c r="G39" s="7"/>
    </row>
    <row r="40" spans="1:10" ht="30.75" customHeight="1" x14ac:dyDescent="0.4">
      <c r="C40" s="73" t="s">
        <v>2</v>
      </c>
      <c r="D40" s="73"/>
      <c r="E40" s="68" t="s">
        <v>45</v>
      </c>
      <c r="F40" s="3"/>
      <c r="G40" s="3"/>
      <c r="H40" s="10"/>
      <c r="I40" s="11"/>
      <c r="J40" s="11"/>
    </row>
  </sheetData>
  <mergeCells count="40">
    <mergeCell ref="E23:F23"/>
    <mergeCell ref="E24:F24"/>
    <mergeCell ref="E21:F21"/>
    <mergeCell ref="E29:F29"/>
    <mergeCell ref="E30:F30"/>
    <mergeCell ref="E27:F27"/>
    <mergeCell ref="E28:F28"/>
    <mergeCell ref="E25:F25"/>
    <mergeCell ref="E26:F26"/>
    <mergeCell ref="E35:F35"/>
    <mergeCell ref="E36:F36"/>
    <mergeCell ref="E33:F33"/>
    <mergeCell ref="E34:F34"/>
    <mergeCell ref="E31:F31"/>
    <mergeCell ref="E32:F32"/>
    <mergeCell ref="E22:F22"/>
    <mergeCell ref="E19:F19"/>
    <mergeCell ref="E20:F20"/>
    <mergeCell ref="E17:F17"/>
    <mergeCell ref="E18:F18"/>
    <mergeCell ref="E15:F15"/>
    <mergeCell ref="E16:F16"/>
    <mergeCell ref="E13:F13"/>
    <mergeCell ref="E14:F14"/>
    <mergeCell ref="E12:F12"/>
    <mergeCell ref="E10:F10"/>
    <mergeCell ref="E11:F11"/>
    <mergeCell ref="A6:C7"/>
    <mergeCell ref="D6:D7"/>
    <mergeCell ref="E6:E7"/>
    <mergeCell ref="F6:G7"/>
    <mergeCell ref="I6:J6"/>
    <mergeCell ref="I7:J7"/>
    <mergeCell ref="C1:J1"/>
    <mergeCell ref="C38:D38"/>
    <mergeCell ref="C39:D39"/>
    <mergeCell ref="C40:D40"/>
    <mergeCell ref="F3:J3"/>
    <mergeCell ref="A3:C4"/>
    <mergeCell ref="D3:D4"/>
  </mergeCells>
  <phoneticPr fontId="3"/>
  <dataValidations count="1">
    <dataValidation type="list" allowBlank="1" showInputMessage="1" showErrorMessage="1" sqref="J11:J36" xr:uid="{9CEDB68F-975D-4271-8D1C-440C71F224C6}">
      <formula1>"〇,×"</formula1>
    </dataValidation>
  </dataValidations>
  <pageMargins left="0.9055118110236221" right="0.70866141732283472" top="0.55118110236220474" bottom="0.35433070866141736" header="0.31496062992125984" footer="0.31496062992125984"/>
  <pageSetup paperSize="9" scale="6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F334F7C-EBB7-4041-A1ED-D176BE6971C2}">
          <x14:formula1>
            <xm:f>リスト!$F$2:$F$6</xm:f>
          </x14:formula1>
          <xm:sqref>C11:C36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94901-4DC7-46CC-8CEB-7A54733A2BC2}">
  <sheetPr>
    <pageSetUpPr fitToPage="1"/>
  </sheetPr>
  <dimension ref="A1:J39"/>
  <sheetViews>
    <sheetView workbookViewId="0">
      <pane xSplit="1" ySplit="3" topLeftCell="B30" activePane="bottomRight" state="frozen"/>
      <selection pane="topRight" activeCell="B1" sqref="B1"/>
      <selection pane="bottomLeft" activeCell="A8" sqref="A8"/>
      <selection pane="bottomRight" activeCell="D34" sqref="D34"/>
    </sheetView>
  </sheetViews>
  <sheetFormatPr defaultRowHeight="31.5" customHeight="1" x14ac:dyDescent="0.4"/>
  <cols>
    <col min="1" max="2" width="4.375" style="5" customWidth="1"/>
    <col min="3" max="3" width="6.125" style="6" customWidth="1"/>
    <col min="4" max="4" width="31.25" style="6" customWidth="1"/>
    <col min="5" max="5" width="10" style="6" customWidth="1"/>
    <col min="6" max="6" width="18.125" style="6" customWidth="1"/>
    <col min="7" max="7" width="15.125" style="6" customWidth="1"/>
    <col min="8" max="8" width="9.75" style="8" customWidth="1"/>
    <col min="9" max="9" width="18.875" style="6" customWidth="1"/>
    <col min="10" max="10" width="5.125" style="6" customWidth="1"/>
    <col min="11" max="16384" width="9" style="6"/>
  </cols>
  <sheetData>
    <row r="1" spans="1:10" ht="31.5" customHeight="1" x14ac:dyDescent="0.4">
      <c r="C1" s="71" t="s">
        <v>0</v>
      </c>
      <c r="D1" s="71"/>
      <c r="E1" s="71"/>
      <c r="F1" s="71"/>
      <c r="G1" s="71"/>
      <c r="H1" s="71"/>
      <c r="I1" s="71"/>
      <c r="J1" s="71"/>
    </row>
    <row r="2" spans="1:10" ht="17.25" customHeight="1" x14ac:dyDescent="0.4">
      <c r="C2" s="4"/>
      <c r="D2" s="4"/>
      <c r="E2" s="4"/>
      <c r="F2" s="4"/>
      <c r="G2" s="4"/>
      <c r="H2" s="4"/>
      <c r="I2" s="4"/>
      <c r="J2" s="4"/>
    </row>
    <row r="3" spans="1:10" ht="31.5" customHeight="1" x14ac:dyDescent="0.4">
      <c r="A3" s="69" t="s">
        <v>28</v>
      </c>
      <c r="B3" s="104"/>
      <c r="C3" s="70"/>
      <c r="D3" s="57" t="s">
        <v>61</v>
      </c>
      <c r="E3" s="36" t="s">
        <v>9</v>
      </c>
      <c r="F3" s="101" t="s">
        <v>34</v>
      </c>
      <c r="G3" s="102"/>
      <c r="H3" s="102"/>
      <c r="I3" s="102"/>
      <c r="J3" s="103"/>
    </row>
    <row r="4" spans="1:10" ht="17.25" customHeight="1" x14ac:dyDescent="0.4">
      <c r="C4" s="12"/>
      <c r="D4" s="12"/>
      <c r="E4" s="12"/>
      <c r="F4" s="13"/>
    </row>
    <row r="5" spans="1:10" ht="31.5" customHeight="1" x14ac:dyDescent="0.4">
      <c r="A5" s="83" t="s">
        <v>70</v>
      </c>
      <c r="B5" s="84"/>
      <c r="C5" s="85"/>
      <c r="D5" s="89"/>
      <c r="E5" s="91" t="s">
        <v>8</v>
      </c>
      <c r="F5" s="93"/>
      <c r="G5" s="94"/>
      <c r="H5" s="67" t="s">
        <v>6</v>
      </c>
      <c r="I5" s="69"/>
      <c r="J5" s="70"/>
    </row>
    <row r="6" spans="1:10" ht="31.5" customHeight="1" x14ac:dyDescent="0.4">
      <c r="A6" s="86"/>
      <c r="B6" s="87"/>
      <c r="C6" s="88"/>
      <c r="D6" s="90"/>
      <c r="E6" s="92"/>
      <c r="F6" s="95"/>
      <c r="G6" s="96"/>
      <c r="H6" s="67" t="s">
        <v>42</v>
      </c>
      <c r="I6" s="69"/>
      <c r="J6" s="70"/>
    </row>
    <row r="7" spans="1:10" ht="16.5" customHeight="1" x14ac:dyDescent="0.4">
      <c r="A7" s="30"/>
      <c r="B7" s="30"/>
      <c r="C7" s="30"/>
      <c r="D7" s="31"/>
      <c r="E7" s="32"/>
      <c r="F7" s="33"/>
      <c r="G7" s="33"/>
      <c r="H7" s="1"/>
      <c r="I7" s="33"/>
      <c r="J7" s="2"/>
    </row>
    <row r="8" spans="1:10" ht="31.5" customHeight="1" x14ac:dyDescent="0.4">
      <c r="C8" s="1"/>
      <c r="G8" s="14">
        <v>43890</v>
      </c>
      <c r="H8" s="8" t="s">
        <v>26</v>
      </c>
      <c r="J8" s="46" t="s">
        <v>48</v>
      </c>
    </row>
    <row r="9" spans="1:10" s="16" customFormat="1" ht="33.75" customHeight="1" x14ac:dyDescent="0.4">
      <c r="A9" s="34" t="s">
        <v>59</v>
      </c>
      <c r="B9" s="34" t="s">
        <v>28</v>
      </c>
      <c r="C9" s="178" t="s">
        <v>4</v>
      </c>
      <c r="D9" s="34" t="s">
        <v>5</v>
      </c>
      <c r="E9" s="79" t="s">
        <v>6</v>
      </c>
      <c r="F9" s="80"/>
      <c r="G9" s="34" t="s">
        <v>41</v>
      </c>
      <c r="H9" s="37" t="s">
        <v>7</v>
      </c>
      <c r="I9" s="34" t="s">
        <v>8</v>
      </c>
      <c r="J9" s="34" t="s">
        <v>46</v>
      </c>
    </row>
    <row r="10" spans="1:10" s="16" customFormat="1" ht="33.75" customHeight="1" thickBot="1" x14ac:dyDescent="0.45">
      <c r="A10" s="27" t="s">
        <v>62</v>
      </c>
      <c r="B10" s="27" t="s">
        <v>60</v>
      </c>
      <c r="C10" s="179" t="s">
        <v>9</v>
      </c>
      <c r="D10" s="49" t="s">
        <v>50</v>
      </c>
      <c r="E10" s="81" t="s">
        <v>22</v>
      </c>
      <c r="F10" s="82"/>
      <c r="G10" s="29">
        <v>31792</v>
      </c>
      <c r="H10" s="39">
        <f t="shared" ref="H10:H35" si="0">IF(G10="","",(DATEDIF(G10,$G$8,"Y")))</f>
        <v>33</v>
      </c>
      <c r="I10" s="27" t="s">
        <v>39</v>
      </c>
      <c r="J10" s="27" t="s">
        <v>24</v>
      </c>
    </row>
    <row r="11" spans="1:10" ht="33.75" customHeight="1" thickTop="1" x14ac:dyDescent="0.4">
      <c r="A11" s="19">
        <v>1</v>
      </c>
      <c r="B11" s="19" t="s">
        <v>60</v>
      </c>
      <c r="C11" s="180" t="str">
        <f>IF(D11="","","一般")</f>
        <v/>
      </c>
      <c r="D11" s="50"/>
      <c r="E11" s="99"/>
      <c r="F11" s="100"/>
      <c r="G11" s="44"/>
      <c r="H11" s="45" t="str">
        <f t="shared" si="0"/>
        <v/>
      </c>
      <c r="I11" s="19"/>
      <c r="J11" s="19"/>
    </row>
    <row r="12" spans="1:10" ht="33.75" customHeight="1" x14ac:dyDescent="0.4">
      <c r="A12" s="46">
        <v>2</v>
      </c>
      <c r="B12" s="46" t="s">
        <v>60</v>
      </c>
      <c r="C12" s="178" t="str">
        <f>IF(D12="","","一般")</f>
        <v/>
      </c>
      <c r="D12" s="51"/>
      <c r="E12" s="97"/>
      <c r="F12" s="98"/>
      <c r="G12" s="47"/>
      <c r="H12" s="48" t="str">
        <f t="shared" si="0"/>
        <v/>
      </c>
      <c r="I12" s="46"/>
      <c r="J12" s="46"/>
    </row>
    <row r="13" spans="1:10" ht="33.75" customHeight="1" x14ac:dyDescent="0.4">
      <c r="A13" s="46">
        <v>3</v>
      </c>
      <c r="B13" s="46" t="s">
        <v>60</v>
      </c>
      <c r="C13" s="178" t="str">
        <f t="shared" ref="C13:C35" si="1">IF(D13="","","一般")</f>
        <v/>
      </c>
      <c r="D13" s="51"/>
      <c r="E13" s="97"/>
      <c r="F13" s="98"/>
      <c r="G13" s="47"/>
      <c r="H13" s="48" t="str">
        <f t="shared" si="0"/>
        <v/>
      </c>
      <c r="I13" s="46"/>
      <c r="J13" s="46"/>
    </row>
    <row r="14" spans="1:10" ht="33.75" customHeight="1" x14ac:dyDescent="0.4">
      <c r="A14" s="46">
        <v>4</v>
      </c>
      <c r="B14" s="46" t="s">
        <v>60</v>
      </c>
      <c r="C14" s="178" t="str">
        <f t="shared" si="1"/>
        <v/>
      </c>
      <c r="D14" s="51"/>
      <c r="E14" s="97"/>
      <c r="F14" s="98"/>
      <c r="G14" s="47"/>
      <c r="H14" s="48" t="str">
        <f t="shared" si="0"/>
        <v/>
      </c>
      <c r="I14" s="46"/>
      <c r="J14" s="46"/>
    </row>
    <row r="15" spans="1:10" ht="33.75" customHeight="1" x14ac:dyDescent="0.4">
      <c r="A15" s="46">
        <v>5</v>
      </c>
      <c r="B15" s="46" t="s">
        <v>60</v>
      </c>
      <c r="C15" s="178" t="str">
        <f t="shared" si="1"/>
        <v/>
      </c>
      <c r="D15" s="51"/>
      <c r="E15" s="97"/>
      <c r="F15" s="98"/>
      <c r="G15" s="47"/>
      <c r="H15" s="48" t="str">
        <f t="shared" si="0"/>
        <v/>
      </c>
      <c r="I15" s="46"/>
      <c r="J15" s="46"/>
    </row>
    <row r="16" spans="1:10" ht="33.75" customHeight="1" x14ac:dyDescent="0.4">
      <c r="A16" s="46">
        <v>6</v>
      </c>
      <c r="B16" s="46" t="s">
        <v>60</v>
      </c>
      <c r="C16" s="178" t="str">
        <f t="shared" si="1"/>
        <v/>
      </c>
      <c r="D16" s="51"/>
      <c r="E16" s="97"/>
      <c r="F16" s="98"/>
      <c r="G16" s="47"/>
      <c r="H16" s="48" t="str">
        <f t="shared" si="0"/>
        <v/>
      </c>
      <c r="I16" s="46"/>
      <c r="J16" s="46"/>
    </row>
    <row r="17" spans="1:10" ht="33.75" customHeight="1" x14ac:dyDescent="0.4">
      <c r="A17" s="46">
        <v>7</v>
      </c>
      <c r="B17" s="46" t="s">
        <v>60</v>
      </c>
      <c r="C17" s="178" t="str">
        <f t="shared" si="1"/>
        <v/>
      </c>
      <c r="D17" s="51"/>
      <c r="E17" s="97"/>
      <c r="F17" s="98"/>
      <c r="G17" s="47"/>
      <c r="H17" s="48" t="str">
        <f t="shared" si="0"/>
        <v/>
      </c>
      <c r="I17" s="46"/>
      <c r="J17" s="46"/>
    </row>
    <row r="18" spans="1:10" ht="33.75" customHeight="1" x14ac:dyDescent="0.4">
      <c r="A18" s="46">
        <v>8</v>
      </c>
      <c r="B18" s="46" t="s">
        <v>60</v>
      </c>
      <c r="C18" s="178" t="str">
        <f t="shared" si="1"/>
        <v/>
      </c>
      <c r="D18" s="51"/>
      <c r="E18" s="97"/>
      <c r="F18" s="98"/>
      <c r="G18" s="47"/>
      <c r="H18" s="48" t="str">
        <f t="shared" si="0"/>
        <v/>
      </c>
      <c r="I18" s="46"/>
      <c r="J18" s="46"/>
    </row>
    <row r="19" spans="1:10" ht="33.75" customHeight="1" x14ac:dyDescent="0.4">
      <c r="A19" s="46">
        <v>9</v>
      </c>
      <c r="B19" s="46" t="s">
        <v>60</v>
      </c>
      <c r="C19" s="178" t="str">
        <f t="shared" si="1"/>
        <v/>
      </c>
      <c r="D19" s="51"/>
      <c r="E19" s="97"/>
      <c r="F19" s="98"/>
      <c r="G19" s="47"/>
      <c r="H19" s="48" t="str">
        <f t="shared" si="0"/>
        <v/>
      </c>
      <c r="I19" s="46"/>
      <c r="J19" s="46"/>
    </row>
    <row r="20" spans="1:10" ht="33.75" customHeight="1" x14ac:dyDescent="0.4">
      <c r="A20" s="46">
        <v>10</v>
      </c>
      <c r="B20" s="46" t="s">
        <v>60</v>
      </c>
      <c r="C20" s="178" t="str">
        <f t="shared" si="1"/>
        <v/>
      </c>
      <c r="D20" s="51"/>
      <c r="E20" s="97"/>
      <c r="F20" s="98"/>
      <c r="G20" s="47"/>
      <c r="H20" s="48" t="str">
        <f t="shared" si="0"/>
        <v/>
      </c>
      <c r="I20" s="46"/>
      <c r="J20" s="46"/>
    </row>
    <row r="21" spans="1:10" ht="33.75" customHeight="1" x14ac:dyDescent="0.4">
      <c r="A21" s="46">
        <v>11</v>
      </c>
      <c r="B21" s="46" t="s">
        <v>60</v>
      </c>
      <c r="C21" s="178" t="str">
        <f t="shared" si="1"/>
        <v/>
      </c>
      <c r="D21" s="51"/>
      <c r="E21" s="97"/>
      <c r="F21" s="98"/>
      <c r="G21" s="47"/>
      <c r="H21" s="48" t="str">
        <f t="shared" si="0"/>
        <v/>
      </c>
      <c r="I21" s="46"/>
      <c r="J21" s="46"/>
    </row>
    <row r="22" spans="1:10" ht="33.75" customHeight="1" x14ac:dyDescent="0.4">
      <c r="A22" s="46">
        <v>12</v>
      </c>
      <c r="B22" s="46" t="s">
        <v>60</v>
      </c>
      <c r="C22" s="178" t="str">
        <f t="shared" si="1"/>
        <v/>
      </c>
      <c r="D22" s="51"/>
      <c r="E22" s="97"/>
      <c r="F22" s="98"/>
      <c r="G22" s="47"/>
      <c r="H22" s="48" t="str">
        <f t="shared" si="0"/>
        <v/>
      </c>
      <c r="I22" s="46"/>
      <c r="J22" s="46"/>
    </row>
    <row r="23" spans="1:10" ht="33.75" customHeight="1" x14ac:dyDescent="0.4">
      <c r="A23" s="46">
        <v>13</v>
      </c>
      <c r="B23" s="46" t="s">
        <v>60</v>
      </c>
      <c r="C23" s="178" t="str">
        <f t="shared" si="1"/>
        <v/>
      </c>
      <c r="D23" s="51"/>
      <c r="E23" s="97"/>
      <c r="F23" s="98"/>
      <c r="G23" s="47"/>
      <c r="H23" s="48" t="str">
        <f t="shared" si="0"/>
        <v/>
      </c>
      <c r="I23" s="46"/>
      <c r="J23" s="46"/>
    </row>
    <row r="24" spans="1:10" ht="33.75" customHeight="1" x14ac:dyDescent="0.4">
      <c r="A24" s="46">
        <v>14</v>
      </c>
      <c r="B24" s="46" t="s">
        <v>60</v>
      </c>
      <c r="C24" s="178" t="str">
        <f t="shared" si="1"/>
        <v/>
      </c>
      <c r="D24" s="51"/>
      <c r="E24" s="97"/>
      <c r="F24" s="98"/>
      <c r="G24" s="47"/>
      <c r="H24" s="48" t="str">
        <f t="shared" si="0"/>
        <v/>
      </c>
      <c r="I24" s="46"/>
      <c r="J24" s="46"/>
    </row>
    <row r="25" spans="1:10" ht="33.75" customHeight="1" x14ac:dyDescent="0.4">
      <c r="A25" s="46">
        <v>15</v>
      </c>
      <c r="B25" s="46" t="s">
        <v>60</v>
      </c>
      <c r="C25" s="178" t="str">
        <f t="shared" si="1"/>
        <v/>
      </c>
      <c r="D25" s="51"/>
      <c r="E25" s="97"/>
      <c r="F25" s="98"/>
      <c r="G25" s="47"/>
      <c r="H25" s="48" t="str">
        <f t="shared" si="0"/>
        <v/>
      </c>
      <c r="I25" s="46"/>
      <c r="J25" s="46"/>
    </row>
    <row r="26" spans="1:10" ht="33.75" customHeight="1" x14ac:dyDescent="0.4">
      <c r="A26" s="46">
        <v>16</v>
      </c>
      <c r="B26" s="46" t="s">
        <v>60</v>
      </c>
      <c r="C26" s="178" t="str">
        <f t="shared" si="1"/>
        <v/>
      </c>
      <c r="D26" s="51"/>
      <c r="E26" s="97"/>
      <c r="F26" s="98"/>
      <c r="G26" s="47"/>
      <c r="H26" s="48" t="str">
        <f t="shared" si="0"/>
        <v/>
      </c>
      <c r="I26" s="46"/>
      <c r="J26" s="46"/>
    </row>
    <row r="27" spans="1:10" ht="33.75" customHeight="1" x14ac:dyDescent="0.4">
      <c r="A27" s="46">
        <v>17</v>
      </c>
      <c r="B27" s="46" t="s">
        <v>60</v>
      </c>
      <c r="C27" s="178" t="str">
        <f t="shared" si="1"/>
        <v/>
      </c>
      <c r="D27" s="51"/>
      <c r="E27" s="97"/>
      <c r="F27" s="98"/>
      <c r="G27" s="47"/>
      <c r="H27" s="48" t="str">
        <f t="shared" si="0"/>
        <v/>
      </c>
      <c r="I27" s="46"/>
      <c r="J27" s="46"/>
    </row>
    <row r="28" spans="1:10" ht="33.75" customHeight="1" x14ac:dyDescent="0.4">
      <c r="A28" s="46">
        <v>18</v>
      </c>
      <c r="B28" s="46" t="s">
        <v>60</v>
      </c>
      <c r="C28" s="178" t="str">
        <f t="shared" si="1"/>
        <v/>
      </c>
      <c r="D28" s="51"/>
      <c r="E28" s="97"/>
      <c r="F28" s="98"/>
      <c r="G28" s="47"/>
      <c r="H28" s="48" t="str">
        <f t="shared" si="0"/>
        <v/>
      </c>
      <c r="I28" s="46"/>
      <c r="J28" s="46"/>
    </row>
    <row r="29" spans="1:10" ht="33.75" customHeight="1" x14ac:dyDescent="0.4">
      <c r="A29" s="46">
        <v>19</v>
      </c>
      <c r="B29" s="46" t="s">
        <v>60</v>
      </c>
      <c r="C29" s="178" t="str">
        <f t="shared" si="1"/>
        <v/>
      </c>
      <c r="D29" s="51"/>
      <c r="E29" s="97"/>
      <c r="F29" s="98"/>
      <c r="G29" s="47"/>
      <c r="H29" s="48" t="str">
        <f t="shared" si="0"/>
        <v/>
      </c>
      <c r="I29" s="46"/>
      <c r="J29" s="46"/>
    </row>
    <row r="30" spans="1:10" ht="33.75" customHeight="1" x14ac:dyDescent="0.4">
      <c r="A30" s="46">
        <v>20</v>
      </c>
      <c r="B30" s="46" t="s">
        <v>60</v>
      </c>
      <c r="C30" s="178" t="str">
        <f t="shared" si="1"/>
        <v/>
      </c>
      <c r="D30" s="51"/>
      <c r="E30" s="97"/>
      <c r="F30" s="98"/>
      <c r="G30" s="47"/>
      <c r="H30" s="48" t="str">
        <f t="shared" si="0"/>
        <v/>
      </c>
      <c r="I30" s="46"/>
      <c r="J30" s="46"/>
    </row>
    <row r="31" spans="1:10" ht="33.75" customHeight="1" x14ac:dyDescent="0.4">
      <c r="A31" s="46">
        <v>21</v>
      </c>
      <c r="B31" s="46" t="s">
        <v>60</v>
      </c>
      <c r="C31" s="178" t="str">
        <f t="shared" si="1"/>
        <v/>
      </c>
      <c r="D31" s="51"/>
      <c r="E31" s="97"/>
      <c r="F31" s="98"/>
      <c r="G31" s="47"/>
      <c r="H31" s="48" t="str">
        <f t="shared" si="0"/>
        <v/>
      </c>
      <c r="I31" s="46"/>
      <c r="J31" s="46"/>
    </row>
    <row r="32" spans="1:10" ht="33.75" customHeight="1" x14ac:dyDescent="0.4">
      <c r="A32" s="46">
        <v>22</v>
      </c>
      <c r="B32" s="46" t="s">
        <v>60</v>
      </c>
      <c r="C32" s="178" t="str">
        <f t="shared" si="1"/>
        <v/>
      </c>
      <c r="D32" s="51"/>
      <c r="E32" s="97"/>
      <c r="F32" s="98"/>
      <c r="G32" s="47"/>
      <c r="H32" s="48" t="str">
        <f t="shared" si="0"/>
        <v/>
      </c>
      <c r="I32" s="46"/>
      <c r="J32" s="46"/>
    </row>
    <row r="33" spans="1:10" ht="33.75" customHeight="1" x14ac:dyDescent="0.4">
      <c r="A33" s="46">
        <v>23</v>
      </c>
      <c r="B33" s="46" t="s">
        <v>60</v>
      </c>
      <c r="C33" s="178" t="str">
        <f t="shared" si="1"/>
        <v/>
      </c>
      <c r="D33" s="51"/>
      <c r="E33" s="97"/>
      <c r="F33" s="98"/>
      <c r="G33" s="47"/>
      <c r="H33" s="48" t="str">
        <f t="shared" si="0"/>
        <v/>
      </c>
      <c r="I33" s="46"/>
      <c r="J33" s="46"/>
    </row>
    <row r="34" spans="1:10" ht="33.75" customHeight="1" x14ac:dyDescent="0.4">
      <c r="A34" s="46">
        <v>24</v>
      </c>
      <c r="B34" s="46" t="s">
        <v>60</v>
      </c>
      <c r="C34" s="178" t="str">
        <f t="shared" si="1"/>
        <v/>
      </c>
      <c r="D34" s="51"/>
      <c r="E34" s="97"/>
      <c r="F34" s="98"/>
      <c r="G34" s="47"/>
      <c r="H34" s="48" t="str">
        <f t="shared" si="0"/>
        <v/>
      </c>
      <c r="I34" s="46"/>
      <c r="J34" s="46"/>
    </row>
    <row r="35" spans="1:10" ht="33.75" customHeight="1" x14ac:dyDescent="0.4">
      <c r="A35" s="46">
        <v>25</v>
      </c>
      <c r="B35" s="46" t="s">
        <v>60</v>
      </c>
      <c r="C35" s="178" t="str">
        <f t="shared" si="1"/>
        <v/>
      </c>
      <c r="D35" s="51"/>
      <c r="E35" s="97"/>
      <c r="F35" s="98"/>
      <c r="G35" s="47"/>
      <c r="H35" s="48" t="str">
        <f t="shared" si="0"/>
        <v/>
      </c>
      <c r="I35" s="46"/>
      <c r="J35" s="46"/>
    </row>
    <row r="36" spans="1:10" ht="17.25" customHeight="1" x14ac:dyDescent="0.4"/>
    <row r="37" spans="1:10" ht="31.5" customHeight="1" x14ac:dyDescent="0.4">
      <c r="C37" s="72" t="s">
        <v>1</v>
      </c>
      <c r="D37" s="72"/>
      <c r="E37" s="3" t="s">
        <v>44</v>
      </c>
      <c r="F37" s="3"/>
      <c r="G37" s="7"/>
    </row>
    <row r="38" spans="1:10" ht="31.5" customHeight="1" x14ac:dyDescent="0.4">
      <c r="C38" s="72" t="s">
        <v>43</v>
      </c>
      <c r="D38" s="72"/>
      <c r="E38" s="3" t="s">
        <v>3</v>
      </c>
      <c r="F38" s="3"/>
      <c r="G38" s="7"/>
    </row>
    <row r="39" spans="1:10" ht="31.5" customHeight="1" x14ac:dyDescent="0.4">
      <c r="C39" s="73" t="s">
        <v>2</v>
      </c>
      <c r="D39" s="73"/>
      <c r="E39" s="68" t="s">
        <v>45</v>
      </c>
      <c r="F39" s="3"/>
      <c r="G39" s="3"/>
      <c r="H39" s="10"/>
      <c r="I39" s="11"/>
      <c r="J39" s="11"/>
    </row>
  </sheetData>
  <mergeCells count="39">
    <mergeCell ref="E32:F32"/>
    <mergeCell ref="E33:F33"/>
    <mergeCell ref="E34:F34"/>
    <mergeCell ref="E35:F35"/>
    <mergeCell ref="A3:C3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E25:F25"/>
    <mergeCell ref="E14:F14"/>
    <mergeCell ref="E15:F15"/>
    <mergeCell ref="E16:F16"/>
    <mergeCell ref="E17:F17"/>
    <mergeCell ref="E18:F18"/>
    <mergeCell ref="E19:F19"/>
    <mergeCell ref="E9:F9"/>
    <mergeCell ref="E10:F10"/>
    <mergeCell ref="E11:F11"/>
    <mergeCell ref="E12:F12"/>
    <mergeCell ref="E13:F13"/>
    <mergeCell ref="A5:C6"/>
    <mergeCell ref="D5:D6"/>
    <mergeCell ref="E5:E6"/>
    <mergeCell ref="F5:G6"/>
    <mergeCell ref="I5:J5"/>
    <mergeCell ref="I6:J6"/>
    <mergeCell ref="C1:J1"/>
    <mergeCell ref="C37:D37"/>
    <mergeCell ref="C38:D38"/>
    <mergeCell ref="C39:D39"/>
    <mergeCell ref="F3:J3"/>
  </mergeCells>
  <phoneticPr fontId="3"/>
  <dataValidations count="1">
    <dataValidation type="list" allowBlank="1" showInputMessage="1" showErrorMessage="1" sqref="J10:J35" xr:uid="{EE25A814-9E3A-4160-A76C-0A0D217394CF}">
      <formula1>"〇,×"</formula1>
    </dataValidation>
  </dataValidations>
  <pageMargins left="0.9055118110236221" right="0.70866141732283472" top="0.55118110236220474" bottom="0.35433070866141736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BFABE-C7FF-4084-8659-75C6D05C6016}">
  <sheetPr>
    <pageSetUpPr fitToPage="1"/>
  </sheetPr>
  <dimension ref="A1:K43"/>
  <sheetViews>
    <sheetView workbookViewId="0">
      <selection activeCell="D9" sqref="D9:D10"/>
    </sheetView>
  </sheetViews>
  <sheetFormatPr defaultRowHeight="30.75" customHeight="1" x14ac:dyDescent="0.4"/>
  <cols>
    <col min="1" max="2" width="4.375" style="5" customWidth="1"/>
    <col min="3" max="3" width="6.125" style="5" customWidth="1"/>
    <col min="4" max="4" width="31.25" style="6" customWidth="1"/>
    <col min="5" max="5" width="10" style="6" customWidth="1"/>
    <col min="6" max="6" width="18.125" style="6" customWidth="1"/>
    <col min="7" max="7" width="15.125" style="6" customWidth="1"/>
    <col min="8" max="8" width="9.75" style="8" customWidth="1"/>
    <col min="9" max="9" width="18.875" style="6" customWidth="1"/>
    <col min="10" max="10" width="5.125" style="6" customWidth="1"/>
    <col min="11" max="11" width="5.625" style="6" customWidth="1"/>
    <col min="12" max="16384" width="9" style="6"/>
  </cols>
  <sheetData>
    <row r="1" spans="1:11" ht="30.75" customHeight="1" x14ac:dyDescent="0.4">
      <c r="C1" s="71" t="s">
        <v>0</v>
      </c>
      <c r="D1" s="71"/>
      <c r="E1" s="71"/>
      <c r="F1" s="71"/>
      <c r="G1" s="71"/>
      <c r="H1" s="71"/>
      <c r="I1" s="71"/>
      <c r="J1" s="71"/>
      <c r="K1" s="71"/>
    </row>
    <row r="2" spans="1:11" ht="17.25" customHeight="1" x14ac:dyDescent="0.4">
      <c r="C2" s="61"/>
      <c r="D2" s="4"/>
      <c r="E2" s="4"/>
      <c r="F2" s="4"/>
      <c r="G2" s="4"/>
      <c r="H2" s="4"/>
      <c r="I2" s="4"/>
      <c r="J2" s="4"/>
      <c r="K2" s="4"/>
    </row>
    <row r="3" spans="1:11" ht="30.75" customHeight="1" x14ac:dyDescent="0.4">
      <c r="A3" s="93" t="s">
        <v>28</v>
      </c>
      <c r="B3" s="128"/>
      <c r="C3" s="94"/>
      <c r="D3" s="77" t="s">
        <v>17</v>
      </c>
      <c r="E3" s="36" t="s">
        <v>30</v>
      </c>
      <c r="F3" s="101" t="s">
        <v>34</v>
      </c>
      <c r="G3" s="102"/>
      <c r="H3" s="102"/>
      <c r="I3" s="102"/>
      <c r="J3" s="102"/>
      <c r="K3" s="103"/>
    </row>
    <row r="4" spans="1:11" ht="30.75" customHeight="1" x14ac:dyDescent="0.4">
      <c r="A4" s="129"/>
      <c r="B4" s="130"/>
      <c r="C4" s="131"/>
      <c r="D4" s="127"/>
      <c r="E4" s="36" t="s">
        <v>38</v>
      </c>
      <c r="F4" s="101" t="s">
        <v>57</v>
      </c>
      <c r="G4" s="102"/>
      <c r="H4" s="102"/>
      <c r="I4" s="102"/>
      <c r="J4" s="102"/>
      <c r="K4" s="103"/>
    </row>
    <row r="5" spans="1:11" ht="30.75" customHeight="1" x14ac:dyDescent="0.4">
      <c r="A5" s="129"/>
      <c r="B5" s="130"/>
      <c r="C5" s="131"/>
      <c r="D5" s="127"/>
      <c r="E5" s="36" t="s">
        <v>31</v>
      </c>
      <c r="F5" s="101" t="s">
        <v>35</v>
      </c>
      <c r="G5" s="102"/>
      <c r="H5" s="102"/>
      <c r="I5" s="102"/>
      <c r="J5" s="102"/>
      <c r="K5" s="103"/>
    </row>
    <row r="6" spans="1:11" ht="30.75" customHeight="1" x14ac:dyDescent="0.4">
      <c r="A6" s="129"/>
      <c r="B6" s="130"/>
      <c r="C6" s="131"/>
      <c r="D6" s="127"/>
      <c r="E6" s="36" t="s">
        <v>32</v>
      </c>
      <c r="F6" s="101" t="s">
        <v>36</v>
      </c>
      <c r="G6" s="102"/>
      <c r="H6" s="102"/>
      <c r="I6" s="102"/>
      <c r="J6" s="102"/>
      <c r="K6" s="103"/>
    </row>
    <row r="7" spans="1:11" ht="30.75" customHeight="1" x14ac:dyDescent="0.4">
      <c r="A7" s="95"/>
      <c r="B7" s="132"/>
      <c r="C7" s="96"/>
      <c r="D7" s="78"/>
      <c r="E7" s="36" t="s">
        <v>33</v>
      </c>
      <c r="F7" s="101" t="s">
        <v>37</v>
      </c>
      <c r="G7" s="102"/>
      <c r="H7" s="102"/>
      <c r="I7" s="102"/>
      <c r="J7" s="102"/>
      <c r="K7" s="103"/>
    </row>
    <row r="8" spans="1:11" ht="17.25" customHeight="1" x14ac:dyDescent="0.4">
      <c r="C8" s="12"/>
      <c r="D8" s="12"/>
      <c r="E8" s="12"/>
      <c r="F8" s="13"/>
    </row>
    <row r="9" spans="1:11" ht="30.75" customHeight="1" x14ac:dyDescent="0.4">
      <c r="A9" s="83" t="s">
        <v>70</v>
      </c>
      <c r="B9" s="84"/>
      <c r="C9" s="85"/>
      <c r="D9" s="89"/>
      <c r="E9" s="91" t="s">
        <v>27</v>
      </c>
      <c r="F9" s="93"/>
      <c r="G9" s="94"/>
      <c r="H9" s="67" t="s">
        <v>29</v>
      </c>
      <c r="I9" s="69"/>
      <c r="J9" s="104"/>
      <c r="K9" s="70"/>
    </row>
    <row r="10" spans="1:11" ht="30.75" customHeight="1" x14ac:dyDescent="0.4">
      <c r="A10" s="86"/>
      <c r="B10" s="87"/>
      <c r="C10" s="88"/>
      <c r="D10" s="90"/>
      <c r="E10" s="92"/>
      <c r="F10" s="95"/>
      <c r="G10" s="96"/>
      <c r="H10" s="67" t="s">
        <v>42</v>
      </c>
      <c r="I10" s="69"/>
      <c r="J10" s="104"/>
      <c r="K10" s="70"/>
    </row>
    <row r="11" spans="1:11" ht="17.25" customHeight="1" x14ac:dyDescent="0.4">
      <c r="A11" s="30"/>
      <c r="B11" s="30"/>
      <c r="C11" s="30"/>
      <c r="D11" s="31"/>
      <c r="E11" s="32"/>
      <c r="F11" s="33"/>
      <c r="G11" s="33"/>
      <c r="H11" s="1"/>
      <c r="I11" s="33"/>
      <c r="J11" s="2"/>
      <c r="K11" s="2"/>
    </row>
    <row r="12" spans="1:11" ht="30.75" customHeight="1" x14ac:dyDescent="0.4">
      <c r="C12" s="62"/>
      <c r="G12" s="14">
        <v>43890</v>
      </c>
      <c r="H12" s="8" t="s">
        <v>26</v>
      </c>
      <c r="J12" s="120" t="s">
        <v>48</v>
      </c>
      <c r="K12" s="121"/>
    </row>
    <row r="13" spans="1:11" s="16" customFormat="1" ht="30.75" customHeight="1" x14ac:dyDescent="0.4">
      <c r="A13" s="15" t="s">
        <v>64</v>
      </c>
      <c r="B13" s="34" t="s">
        <v>66</v>
      </c>
      <c r="C13" s="63" t="s">
        <v>4</v>
      </c>
      <c r="D13" s="15" t="s">
        <v>5</v>
      </c>
      <c r="E13" s="79" t="s">
        <v>6</v>
      </c>
      <c r="F13" s="80"/>
      <c r="G13" s="15" t="s">
        <v>41</v>
      </c>
      <c r="H13" s="37" t="s">
        <v>7</v>
      </c>
      <c r="I13" s="15" t="s">
        <v>8</v>
      </c>
      <c r="J13" s="15" t="s">
        <v>46</v>
      </c>
      <c r="K13" s="15" t="s">
        <v>47</v>
      </c>
    </row>
    <row r="14" spans="1:11" s="16" customFormat="1" ht="30.75" customHeight="1" x14ac:dyDescent="0.4">
      <c r="A14" s="111" t="s">
        <v>63</v>
      </c>
      <c r="B14" s="111" t="s">
        <v>68</v>
      </c>
      <c r="C14" s="111" t="s">
        <v>9</v>
      </c>
      <c r="D14" s="52" t="s">
        <v>21</v>
      </c>
      <c r="E14" s="123" t="s">
        <v>22</v>
      </c>
      <c r="F14" s="124"/>
      <c r="G14" s="28">
        <v>28176</v>
      </c>
      <c r="H14" s="38">
        <f t="shared" ref="H14:H39" si="0">IF(G14="","",(DATEDIF(G14,$G$12,"Y")))</f>
        <v>43</v>
      </c>
      <c r="I14" s="26" t="s">
        <v>23</v>
      </c>
      <c r="J14" s="111" t="s">
        <v>25</v>
      </c>
      <c r="K14" s="111" t="s">
        <v>24</v>
      </c>
    </row>
    <row r="15" spans="1:11" s="16" customFormat="1" ht="30.75" customHeight="1" thickBot="1" x14ac:dyDescent="0.45">
      <c r="A15" s="122"/>
      <c r="B15" s="122"/>
      <c r="C15" s="122"/>
      <c r="D15" s="49" t="s">
        <v>40</v>
      </c>
      <c r="E15" s="125" t="s">
        <v>22</v>
      </c>
      <c r="F15" s="126"/>
      <c r="G15" s="29">
        <v>29576</v>
      </c>
      <c r="H15" s="39">
        <f t="shared" si="0"/>
        <v>39</v>
      </c>
      <c r="I15" s="27" t="s">
        <v>39</v>
      </c>
      <c r="J15" s="122"/>
      <c r="K15" s="122"/>
    </row>
    <row r="16" spans="1:11" ht="30.75" customHeight="1" thickTop="1" x14ac:dyDescent="0.4">
      <c r="A16" s="113">
        <v>1</v>
      </c>
      <c r="B16" s="111" t="s">
        <v>68</v>
      </c>
      <c r="C16" s="113"/>
      <c r="D16" s="53"/>
      <c r="E16" s="115"/>
      <c r="F16" s="116"/>
      <c r="G16" s="20"/>
      <c r="H16" s="40" t="str">
        <f t="shared" si="0"/>
        <v/>
      </c>
      <c r="I16" s="21"/>
      <c r="J16" s="113"/>
      <c r="K16" s="113"/>
    </row>
    <row r="17" spans="1:11" ht="30.75" customHeight="1" x14ac:dyDescent="0.4">
      <c r="A17" s="114"/>
      <c r="B17" s="119"/>
      <c r="C17" s="106"/>
      <c r="D17" s="54"/>
      <c r="E17" s="117"/>
      <c r="F17" s="118"/>
      <c r="G17" s="22"/>
      <c r="H17" s="41" t="str">
        <f t="shared" si="0"/>
        <v/>
      </c>
      <c r="I17" s="23"/>
      <c r="J17" s="114"/>
      <c r="K17" s="114"/>
    </row>
    <row r="18" spans="1:11" ht="30.75" customHeight="1" x14ac:dyDescent="0.4">
      <c r="A18" s="105">
        <v>2</v>
      </c>
      <c r="B18" s="111" t="s">
        <v>68</v>
      </c>
      <c r="C18" s="105"/>
      <c r="D18" s="55"/>
      <c r="E18" s="107"/>
      <c r="F18" s="108"/>
      <c r="G18" s="17"/>
      <c r="H18" s="42" t="str">
        <f t="shared" si="0"/>
        <v/>
      </c>
      <c r="I18" s="18"/>
      <c r="J18" s="105"/>
      <c r="K18" s="105"/>
    </row>
    <row r="19" spans="1:11" ht="30.75" customHeight="1" x14ac:dyDescent="0.4">
      <c r="A19" s="106"/>
      <c r="B19" s="112"/>
      <c r="C19" s="106"/>
      <c r="D19" s="56"/>
      <c r="E19" s="109"/>
      <c r="F19" s="110"/>
      <c r="G19" s="24"/>
      <c r="H19" s="43" t="str">
        <f t="shared" si="0"/>
        <v/>
      </c>
      <c r="I19" s="25"/>
      <c r="J19" s="106"/>
      <c r="K19" s="106"/>
    </row>
    <row r="20" spans="1:11" ht="30.75" customHeight="1" x14ac:dyDescent="0.4">
      <c r="A20" s="105">
        <v>3</v>
      </c>
      <c r="B20" s="111" t="s">
        <v>68</v>
      </c>
      <c r="C20" s="105"/>
      <c r="D20" s="55"/>
      <c r="E20" s="107"/>
      <c r="F20" s="108"/>
      <c r="G20" s="17"/>
      <c r="H20" s="42" t="str">
        <f t="shared" si="0"/>
        <v/>
      </c>
      <c r="I20" s="18"/>
      <c r="J20" s="105"/>
      <c r="K20" s="105"/>
    </row>
    <row r="21" spans="1:11" ht="30.75" customHeight="1" x14ac:dyDescent="0.4">
      <c r="A21" s="106"/>
      <c r="B21" s="112"/>
      <c r="C21" s="106"/>
      <c r="D21" s="56"/>
      <c r="E21" s="109"/>
      <c r="F21" s="110"/>
      <c r="G21" s="24"/>
      <c r="H21" s="43" t="str">
        <f t="shared" si="0"/>
        <v/>
      </c>
      <c r="I21" s="25"/>
      <c r="J21" s="106"/>
      <c r="K21" s="106"/>
    </row>
    <row r="22" spans="1:11" ht="30.75" customHeight="1" x14ac:dyDescent="0.4">
      <c r="A22" s="105">
        <v>4</v>
      </c>
      <c r="B22" s="111" t="s">
        <v>68</v>
      </c>
      <c r="C22" s="105"/>
      <c r="D22" s="55"/>
      <c r="E22" s="107"/>
      <c r="F22" s="108"/>
      <c r="G22" s="17"/>
      <c r="H22" s="42" t="str">
        <f t="shared" si="0"/>
        <v/>
      </c>
      <c r="I22" s="18"/>
      <c r="J22" s="105"/>
      <c r="K22" s="105"/>
    </row>
    <row r="23" spans="1:11" ht="30.75" customHeight="1" x14ac:dyDescent="0.4">
      <c r="A23" s="106"/>
      <c r="B23" s="112"/>
      <c r="C23" s="106"/>
      <c r="D23" s="56"/>
      <c r="E23" s="109"/>
      <c r="F23" s="110"/>
      <c r="G23" s="24"/>
      <c r="H23" s="43" t="str">
        <f t="shared" si="0"/>
        <v/>
      </c>
      <c r="I23" s="25"/>
      <c r="J23" s="106"/>
      <c r="K23" s="106"/>
    </row>
    <row r="24" spans="1:11" ht="30.75" customHeight="1" x14ac:dyDescent="0.4">
      <c r="A24" s="105">
        <v>5</v>
      </c>
      <c r="B24" s="111" t="s">
        <v>68</v>
      </c>
      <c r="C24" s="105"/>
      <c r="D24" s="55"/>
      <c r="E24" s="107"/>
      <c r="F24" s="108"/>
      <c r="G24" s="17"/>
      <c r="H24" s="42" t="str">
        <f t="shared" si="0"/>
        <v/>
      </c>
      <c r="I24" s="18"/>
      <c r="J24" s="105"/>
      <c r="K24" s="105"/>
    </row>
    <row r="25" spans="1:11" ht="30.75" customHeight="1" x14ac:dyDescent="0.4">
      <c r="A25" s="106"/>
      <c r="B25" s="112"/>
      <c r="C25" s="106"/>
      <c r="D25" s="56"/>
      <c r="E25" s="109"/>
      <c r="F25" s="110"/>
      <c r="G25" s="24"/>
      <c r="H25" s="43" t="str">
        <f t="shared" si="0"/>
        <v/>
      </c>
      <c r="I25" s="25"/>
      <c r="J25" s="106"/>
      <c r="K25" s="106"/>
    </row>
    <row r="26" spans="1:11" ht="30.75" customHeight="1" x14ac:dyDescent="0.4">
      <c r="A26" s="105">
        <v>6</v>
      </c>
      <c r="B26" s="111" t="s">
        <v>68</v>
      </c>
      <c r="C26" s="105"/>
      <c r="D26" s="55"/>
      <c r="E26" s="107"/>
      <c r="F26" s="108"/>
      <c r="G26" s="17"/>
      <c r="H26" s="42" t="str">
        <f t="shared" si="0"/>
        <v/>
      </c>
      <c r="I26" s="18"/>
      <c r="J26" s="105"/>
      <c r="K26" s="105"/>
    </row>
    <row r="27" spans="1:11" ht="30.75" customHeight="1" x14ac:dyDescent="0.4">
      <c r="A27" s="106"/>
      <c r="B27" s="112"/>
      <c r="C27" s="106"/>
      <c r="D27" s="56"/>
      <c r="E27" s="109"/>
      <c r="F27" s="110"/>
      <c r="G27" s="24"/>
      <c r="H27" s="43" t="str">
        <f t="shared" si="0"/>
        <v/>
      </c>
      <c r="I27" s="25"/>
      <c r="J27" s="106"/>
      <c r="K27" s="106"/>
    </row>
    <row r="28" spans="1:11" ht="30.75" customHeight="1" x14ac:dyDescent="0.4">
      <c r="A28" s="105">
        <v>7</v>
      </c>
      <c r="B28" s="111" t="s">
        <v>68</v>
      </c>
      <c r="C28" s="105"/>
      <c r="D28" s="55"/>
      <c r="E28" s="107"/>
      <c r="F28" s="108"/>
      <c r="G28" s="17"/>
      <c r="H28" s="42" t="str">
        <f t="shared" si="0"/>
        <v/>
      </c>
      <c r="I28" s="18"/>
      <c r="J28" s="105"/>
      <c r="K28" s="105"/>
    </row>
    <row r="29" spans="1:11" ht="30.75" customHeight="1" x14ac:dyDescent="0.4">
      <c r="A29" s="106"/>
      <c r="B29" s="112"/>
      <c r="C29" s="106"/>
      <c r="D29" s="56"/>
      <c r="E29" s="109"/>
      <c r="F29" s="110"/>
      <c r="G29" s="24"/>
      <c r="H29" s="43" t="str">
        <f t="shared" si="0"/>
        <v/>
      </c>
      <c r="I29" s="25"/>
      <c r="J29" s="106"/>
      <c r="K29" s="106"/>
    </row>
    <row r="30" spans="1:11" ht="30.75" customHeight="1" x14ac:dyDescent="0.4">
      <c r="A30" s="105">
        <v>8</v>
      </c>
      <c r="B30" s="111" t="s">
        <v>68</v>
      </c>
      <c r="C30" s="105"/>
      <c r="D30" s="55"/>
      <c r="E30" s="107"/>
      <c r="F30" s="108"/>
      <c r="G30" s="17"/>
      <c r="H30" s="42" t="str">
        <f t="shared" si="0"/>
        <v/>
      </c>
      <c r="I30" s="18"/>
      <c r="J30" s="105"/>
      <c r="K30" s="105"/>
    </row>
    <row r="31" spans="1:11" ht="30.75" customHeight="1" x14ac:dyDescent="0.4">
      <c r="A31" s="106"/>
      <c r="B31" s="112"/>
      <c r="C31" s="106"/>
      <c r="D31" s="56"/>
      <c r="E31" s="109"/>
      <c r="F31" s="110"/>
      <c r="G31" s="24"/>
      <c r="H31" s="43" t="str">
        <f t="shared" si="0"/>
        <v/>
      </c>
      <c r="I31" s="25"/>
      <c r="J31" s="106"/>
      <c r="K31" s="106"/>
    </row>
    <row r="32" spans="1:11" ht="30.75" customHeight="1" x14ac:dyDescent="0.4">
      <c r="A32" s="105">
        <v>9</v>
      </c>
      <c r="B32" s="111" t="s">
        <v>68</v>
      </c>
      <c r="C32" s="105"/>
      <c r="D32" s="55"/>
      <c r="E32" s="107"/>
      <c r="F32" s="108"/>
      <c r="G32" s="17"/>
      <c r="H32" s="42" t="str">
        <f t="shared" si="0"/>
        <v/>
      </c>
      <c r="I32" s="18"/>
      <c r="J32" s="105"/>
      <c r="K32" s="105"/>
    </row>
    <row r="33" spans="1:11" ht="30.75" customHeight="1" x14ac:dyDescent="0.4">
      <c r="A33" s="106"/>
      <c r="B33" s="112"/>
      <c r="C33" s="106"/>
      <c r="D33" s="56"/>
      <c r="E33" s="109"/>
      <c r="F33" s="110"/>
      <c r="G33" s="24"/>
      <c r="H33" s="43" t="str">
        <f t="shared" si="0"/>
        <v/>
      </c>
      <c r="I33" s="25"/>
      <c r="J33" s="106"/>
      <c r="K33" s="106"/>
    </row>
    <row r="34" spans="1:11" ht="30.75" customHeight="1" x14ac:dyDescent="0.4">
      <c r="A34" s="105">
        <v>10</v>
      </c>
      <c r="B34" s="111" t="s">
        <v>68</v>
      </c>
      <c r="C34" s="105"/>
      <c r="D34" s="55"/>
      <c r="E34" s="107"/>
      <c r="F34" s="108"/>
      <c r="G34" s="17"/>
      <c r="H34" s="42" t="str">
        <f t="shared" si="0"/>
        <v/>
      </c>
      <c r="I34" s="18"/>
      <c r="J34" s="105"/>
      <c r="K34" s="105"/>
    </row>
    <row r="35" spans="1:11" ht="30.75" customHeight="1" x14ac:dyDescent="0.4">
      <c r="A35" s="106"/>
      <c r="B35" s="112"/>
      <c r="C35" s="106"/>
      <c r="D35" s="56"/>
      <c r="E35" s="109"/>
      <c r="F35" s="110"/>
      <c r="G35" s="24"/>
      <c r="H35" s="43" t="str">
        <f t="shared" si="0"/>
        <v/>
      </c>
      <c r="I35" s="25"/>
      <c r="J35" s="106"/>
      <c r="K35" s="106"/>
    </row>
    <row r="36" spans="1:11" ht="30.75" customHeight="1" x14ac:dyDescent="0.4">
      <c r="A36" s="105">
        <v>11</v>
      </c>
      <c r="B36" s="111" t="s">
        <v>68</v>
      </c>
      <c r="C36" s="105"/>
      <c r="D36" s="55"/>
      <c r="E36" s="107"/>
      <c r="F36" s="108"/>
      <c r="G36" s="17"/>
      <c r="H36" s="42" t="str">
        <f t="shared" si="0"/>
        <v/>
      </c>
      <c r="I36" s="18"/>
      <c r="J36" s="105"/>
      <c r="K36" s="105"/>
    </row>
    <row r="37" spans="1:11" ht="30.75" customHeight="1" x14ac:dyDescent="0.4">
      <c r="A37" s="106"/>
      <c r="B37" s="112"/>
      <c r="C37" s="106"/>
      <c r="D37" s="56"/>
      <c r="E37" s="109"/>
      <c r="F37" s="110"/>
      <c r="G37" s="24"/>
      <c r="H37" s="43" t="str">
        <f t="shared" si="0"/>
        <v/>
      </c>
      <c r="I37" s="25"/>
      <c r="J37" s="106"/>
      <c r="K37" s="106"/>
    </row>
    <row r="38" spans="1:11" ht="30.75" customHeight="1" x14ac:dyDescent="0.4">
      <c r="A38" s="105">
        <v>12</v>
      </c>
      <c r="B38" s="111" t="s">
        <v>68</v>
      </c>
      <c r="C38" s="105"/>
      <c r="D38" s="55"/>
      <c r="E38" s="107"/>
      <c r="F38" s="108"/>
      <c r="G38" s="17"/>
      <c r="H38" s="42" t="str">
        <f t="shared" si="0"/>
        <v/>
      </c>
      <c r="I38" s="18"/>
      <c r="J38" s="105"/>
      <c r="K38" s="105"/>
    </row>
    <row r="39" spans="1:11" ht="30.75" customHeight="1" x14ac:dyDescent="0.4">
      <c r="A39" s="106"/>
      <c r="B39" s="112"/>
      <c r="C39" s="106"/>
      <c r="D39" s="56"/>
      <c r="E39" s="109"/>
      <c r="F39" s="110"/>
      <c r="G39" s="24"/>
      <c r="H39" s="43" t="str">
        <f t="shared" si="0"/>
        <v/>
      </c>
      <c r="I39" s="25"/>
      <c r="J39" s="106"/>
      <c r="K39" s="106"/>
    </row>
    <row r="40" spans="1:11" ht="16.5" customHeight="1" x14ac:dyDescent="0.4"/>
    <row r="41" spans="1:11" ht="30.75" customHeight="1" x14ac:dyDescent="0.4">
      <c r="C41" s="72" t="s">
        <v>1</v>
      </c>
      <c r="D41" s="72"/>
      <c r="E41" s="3" t="s">
        <v>44</v>
      </c>
      <c r="F41" s="3"/>
      <c r="G41" s="7"/>
    </row>
    <row r="42" spans="1:11" ht="30.75" customHeight="1" x14ac:dyDescent="0.4">
      <c r="C42" s="72" t="s">
        <v>43</v>
      </c>
      <c r="D42" s="72"/>
      <c r="E42" s="3" t="s">
        <v>3</v>
      </c>
      <c r="F42" s="3"/>
      <c r="G42" s="7"/>
    </row>
    <row r="43" spans="1:11" ht="30.75" customHeight="1" x14ac:dyDescent="0.4">
      <c r="C43" s="73" t="s">
        <v>2</v>
      </c>
      <c r="D43" s="73"/>
      <c r="E43" s="68" t="s">
        <v>45</v>
      </c>
      <c r="F43" s="3"/>
      <c r="G43" s="3"/>
      <c r="H43" s="10"/>
      <c r="I43" s="11"/>
      <c r="J43" s="11"/>
      <c r="K43" s="11"/>
    </row>
  </sheetData>
  <mergeCells count="110">
    <mergeCell ref="C1:K1"/>
    <mergeCell ref="C41:D41"/>
    <mergeCell ref="C42:D42"/>
    <mergeCell ref="C43:D43"/>
    <mergeCell ref="F3:K3"/>
    <mergeCell ref="F5:K5"/>
    <mergeCell ref="F6:K6"/>
    <mergeCell ref="F7:K7"/>
    <mergeCell ref="D3:D7"/>
    <mergeCell ref="A3:C7"/>
    <mergeCell ref="F4:K4"/>
    <mergeCell ref="A9:C10"/>
    <mergeCell ref="D9:D10"/>
    <mergeCell ref="E9:E10"/>
    <mergeCell ref="F9:G10"/>
    <mergeCell ref="I9:K9"/>
    <mergeCell ref="I10:K10"/>
    <mergeCell ref="J12:K12"/>
    <mergeCell ref="E13:F13"/>
    <mergeCell ref="A14:A15"/>
    <mergeCell ref="C14:C15"/>
    <mergeCell ref="E14:F14"/>
    <mergeCell ref="J14:J15"/>
    <mergeCell ref="K14:K15"/>
    <mergeCell ref="E15:F15"/>
    <mergeCell ref="B14:B15"/>
    <mergeCell ref="A16:A17"/>
    <mergeCell ref="C16:C17"/>
    <mergeCell ref="E16:F16"/>
    <mergeCell ref="J16:J17"/>
    <mergeCell ref="K16:K17"/>
    <mergeCell ref="E17:F17"/>
    <mergeCell ref="B16:B17"/>
    <mergeCell ref="A18:A19"/>
    <mergeCell ref="C18:C19"/>
    <mergeCell ref="E18:F18"/>
    <mergeCell ref="J18:J19"/>
    <mergeCell ref="K18:K19"/>
    <mergeCell ref="E19:F19"/>
    <mergeCell ref="B18:B19"/>
    <mergeCell ref="A20:A21"/>
    <mergeCell ref="C20:C21"/>
    <mergeCell ref="E20:F20"/>
    <mergeCell ref="J20:J21"/>
    <mergeCell ref="K20:K21"/>
    <mergeCell ref="E21:F21"/>
    <mergeCell ref="B20:B21"/>
    <mergeCell ref="A22:A23"/>
    <mergeCell ref="C22:C23"/>
    <mergeCell ref="E22:F22"/>
    <mergeCell ref="J22:J23"/>
    <mergeCell ref="K22:K23"/>
    <mergeCell ref="E23:F23"/>
    <mergeCell ref="B22:B23"/>
    <mergeCell ref="A24:A25"/>
    <mergeCell ref="C24:C25"/>
    <mergeCell ref="E24:F24"/>
    <mergeCell ref="J24:J25"/>
    <mergeCell ref="K24:K25"/>
    <mergeCell ref="E25:F25"/>
    <mergeCell ref="B24:B25"/>
    <mergeCell ref="A26:A27"/>
    <mergeCell ref="C26:C27"/>
    <mergeCell ref="E26:F26"/>
    <mergeCell ref="J26:J27"/>
    <mergeCell ref="K26:K27"/>
    <mergeCell ref="E27:F27"/>
    <mergeCell ref="B26:B27"/>
    <mergeCell ref="A28:A29"/>
    <mergeCell ref="C28:C29"/>
    <mergeCell ref="E28:F28"/>
    <mergeCell ref="J28:J29"/>
    <mergeCell ref="K28:K29"/>
    <mergeCell ref="E29:F29"/>
    <mergeCell ref="B28:B29"/>
    <mergeCell ref="A30:A31"/>
    <mergeCell ref="C30:C31"/>
    <mergeCell ref="E30:F30"/>
    <mergeCell ref="J30:J31"/>
    <mergeCell ref="K30:K31"/>
    <mergeCell ref="E31:F31"/>
    <mergeCell ref="B30:B31"/>
    <mergeCell ref="A32:A33"/>
    <mergeCell ref="C32:C33"/>
    <mergeCell ref="E32:F32"/>
    <mergeCell ref="J32:J33"/>
    <mergeCell ref="K32:K33"/>
    <mergeCell ref="E33:F33"/>
    <mergeCell ref="B32:B33"/>
    <mergeCell ref="A34:A35"/>
    <mergeCell ref="C34:C35"/>
    <mergeCell ref="E34:F34"/>
    <mergeCell ref="J34:J35"/>
    <mergeCell ref="K34:K35"/>
    <mergeCell ref="E35:F35"/>
    <mergeCell ref="B34:B35"/>
    <mergeCell ref="A36:A37"/>
    <mergeCell ref="C36:C37"/>
    <mergeCell ref="E36:F36"/>
    <mergeCell ref="J36:J37"/>
    <mergeCell ref="K36:K37"/>
    <mergeCell ref="E37:F37"/>
    <mergeCell ref="B36:B37"/>
    <mergeCell ref="A38:A39"/>
    <mergeCell ref="C38:C39"/>
    <mergeCell ref="E38:F38"/>
    <mergeCell ref="J38:J39"/>
    <mergeCell ref="K38:K39"/>
    <mergeCell ref="E39:F39"/>
    <mergeCell ref="B38:B39"/>
  </mergeCells>
  <phoneticPr fontId="3"/>
  <dataValidations count="1">
    <dataValidation type="list" allowBlank="1" showInputMessage="1" showErrorMessage="1" sqref="J14:K14 J30:K30 J16:K16 J18:K18 J32:K32 J20:K20 J26:K26 J28:K28 J22:K22 J24:K24 J34:K34 J36:K36 J38:K38" xr:uid="{CF580E28-8D19-45BF-8048-629D37EF53E7}">
      <formula1>"〇,×"</formula1>
    </dataValidation>
  </dataValidations>
  <pageMargins left="0.9055118110236221" right="0.70866141732283472" top="0.55118110236220474" bottom="0.35433070866141736" header="0.31496062992125984" footer="0.31496062992125984"/>
  <pageSetup paperSize="9" scale="5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26A3E9B-33C8-4DF5-9D04-072D62B2A46E}">
          <x14:formula1>
            <xm:f>リスト!$C$2:$C$9</xm:f>
          </x14:formula1>
          <xm:sqref>C38 C30 C18 C32 C20 C26 C28 C22 C24 C34 C36 C14:C16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6F2C9-4069-4BAD-887F-9D4730DB5342}">
  <sheetPr>
    <pageSetUpPr fitToPage="1"/>
  </sheetPr>
  <dimension ref="A1:K42"/>
  <sheetViews>
    <sheetView topLeftCell="A31" workbookViewId="0">
      <selection activeCell="C40" sqref="C40:D40"/>
    </sheetView>
  </sheetViews>
  <sheetFormatPr defaultRowHeight="31.5" customHeight="1" x14ac:dyDescent="0.4"/>
  <cols>
    <col min="1" max="2" width="4.75" style="5" customWidth="1"/>
    <col min="3" max="3" width="7.125" style="6" customWidth="1"/>
    <col min="4" max="4" width="31.25" style="6" customWidth="1"/>
    <col min="5" max="5" width="10" style="6" customWidth="1"/>
    <col min="6" max="6" width="18.125" style="6" customWidth="1"/>
    <col min="7" max="7" width="15.125" style="6" customWidth="1"/>
    <col min="8" max="8" width="9.75" style="8" customWidth="1"/>
    <col min="9" max="9" width="18.875" style="6" customWidth="1"/>
    <col min="10" max="10" width="5.125" style="6" customWidth="1"/>
    <col min="11" max="11" width="5.625" style="6" customWidth="1"/>
    <col min="12" max="16384" width="9" style="6"/>
  </cols>
  <sheetData>
    <row r="1" spans="1:11" ht="31.5" customHeight="1" x14ac:dyDescent="0.4">
      <c r="C1" s="71" t="s">
        <v>0</v>
      </c>
      <c r="D1" s="71"/>
      <c r="E1" s="71"/>
      <c r="F1" s="71"/>
      <c r="G1" s="71"/>
      <c r="H1" s="71"/>
      <c r="I1" s="71"/>
      <c r="J1" s="71"/>
      <c r="K1" s="71"/>
    </row>
    <row r="2" spans="1:11" ht="17.25" customHeight="1" x14ac:dyDescent="0.4">
      <c r="C2" s="4"/>
      <c r="D2" s="4"/>
      <c r="E2" s="4"/>
      <c r="F2" s="4"/>
      <c r="G2" s="4"/>
      <c r="H2" s="4"/>
      <c r="I2" s="4"/>
      <c r="J2" s="4"/>
      <c r="K2" s="4"/>
    </row>
    <row r="3" spans="1:11" ht="31.5" customHeight="1" x14ac:dyDescent="0.4">
      <c r="A3" s="93" t="s">
        <v>28</v>
      </c>
      <c r="B3" s="128"/>
      <c r="C3" s="94"/>
      <c r="D3" s="77" t="s">
        <v>18</v>
      </c>
      <c r="E3" s="36" t="s">
        <v>30</v>
      </c>
      <c r="F3" s="101" t="s">
        <v>34</v>
      </c>
      <c r="G3" s="102"/>
      <c r="H3" s="102"/>
      <c r="I3" s="102"/>
      <c r="J3" s="102"/>
      <c r="K3" s="103"/>
    </row>
    <row r="4" spans="1:11" ht="31.5" customHeight="1" x14ac:dyDescent="0.4">
      <c r="A4" s="129"/>
      <c r="B4" s="130"/>
      <c r="C4" s="131"/>
      <c r="D4" s="127"/>
      <c r="E4" s="36" t="s">
        <v>31</v>
      </c>
      <c r="F4" s="101" t="s">
        <v>35</v>
      </c>
      <c r="G4" s="102"/>
      <c r="H4" s="102"/>
      <c r="I4" s="102"/>
      <c r="J4" s="102"/>
      <c r="K4" s="103"/>
    </row>
    <row r="5" spans="1:11" ht="31.5" customHeight="1" x14ac:dyDescent="0.4">
      <c r="A5" s="129"/>
      <c r="B5" s="130"/>
      <c r="C5" s="131"/>
      <c r="D5" s="127"/>
      <c r="E5" s="36" t="s">
        <v>32</v>
      </c>
      <c r="F5" s="101" t="s">
        <v>36</v>
      </c>
      <c r="G5" s="102"/>
      <c r="H5" s="102"/>
      <c r="I5" s="102"/>
      <c r="J5" s="102"/>
      <c r="K5" s="103"/>
    </row>
    <row r="6" spans="1:11" ht="31.5" customHeight="1" x14ac:dyDescent="0.4">
      <c r="A6" s="95"/>
      <c r="B6" s="132"/>
      <c r="C6" s="96"/>
      <c r="D6" s="78"/>
      <c r="E6" s="36" t="s">
        <v>33</v>
      </c>
      <c r="F6" s="101" t="s">
        <v>37</v>
      </c>
      <c r="G6" s="102"/>
      <c r="H6" s="102"/>
      <c r="I6" s="102"/>
      <c r="J6" s="102"/>
      <c r="K6" s="103"/>
    </row>
    <row r="7" spans="1:11" ht="17.25" customHeight="1" x14ac:dyDescent="0.4">
      <c r="C7" s="12"/>
      <c r="D7" s="12"/>
      <c r="E7" s="12"/>
      <c r="F7" s="13"/>
    </row>
    <row r="8" spans="1:11" ht="31.5" customHeight="1" x14ac:dyDescent="0.4">
      <c r="A8" s="83" t="s">
        <v>70</v>
      </c>
      <c r="B8" s="84"/>
      <c r="C8" s="85"/>
      <c r="D8" s="89"/>
      <c r="E8" s="91" t="s">
        <v>27</v>
      </c>
      <c r="F8" s="93"/>
      <c r="G8" s="94"/>
      <c r="H8" s="67" t="s">
        <v>29</v>
      </c>
      <c r="I8" s="69"/>
      <c r="J8" s="104"/>
      <c r="K8" s="70"/>
    </row>
    <row r="9" spans="1:11" ht="31.5" customHeight="1" x14ac:dyDescent="0.4">
      <c r="A9" s="86"/>
      <c r="B9" s="87"/>
      <c r="C9" s="88"/>
      <c r="D9" s="90"/>
      <c r="E9" s="92"/>
      <c r="F9" s="95"/>
      <c r="G9" s="96"/>
      <c r="H9" s="67" t="s">
        <v>42</v>
      </c>
      <c r="I9" s="69"/>
      <c r="J9" s="104"/>
      <c r="K9" s="70"/>
    </row>
    <row r="10" spans="1:11" ht="17.25" customHeight="1" x14ac:dyDescent="0.4">
      <c r="A10" s="30"/>
      <c r="B10" s="30"/>
      <c r="C10" s="30"/>
      <c r="D10" s="31"/>
      <c r="E10" s="32"/>
      <c r="F10" s="33"/>
      <c r="G10" s="33"/>
      <c r="H10" s="1"/>
      <c r="I10" s="33"/>
      <c r="J10" s="2"/>
      <c r="K10" s="2"/>
    </row>
    <row r="11" spans="1:11" ht="33.75" customHeight="1" x14ac:dyDescent="0.4">
      <c r="C11" s="1"/>
      <c r="G11" s="14">
        <v>43890</v>
      </c>
      <c r="H11" s="8" t="s">
        <v>26</v>
      </c>
      <c r="J11" s="120" t="s">
        <v>48</v>
      </c>
      <c r="K11" s="121"/>
    </row>
    <row r="12" spans="1:11" s="16" customFormat="1" ht="33.75" customHeight="1" x14ac:dyDescent="0.4">
      <c r="A12" s="15" t="s">
        <v>64</v>
      </c>
      <c r="B12" s="34" t="s">
        <v>66</v>
      </c>
      <c r="C12" s="15" t="s">
        <v>4</v>
      </c>
      <c r="D12" s="15" t="s">
        <v>5</v>
      </c>
      <c r="E12" s="79" t="s">
        <v>6</v>
      </c>
      <c r="F12" s="80"/>
      <c r="G12" s="15" t="s">
        <v>41</v>
      </c>
      <c r="H12" s="37" t="s">
        <v>7</v>
      </c>
      <c r="I12" s="15" t="s">
        <v>8</v>
      </c>
      <c r="J12" s="15" t="s">
        <v>46</v>
      </c>
      <c r="K12" s="15" t="s">
        <v>47</v>
      </c>
    </row>
    <row r="13" spans="1:11" s="16" customFormat="1" ht="33.75" customHeight="1" x14ac:dyDescent="0.4">
      <c r="A13" s="111" t="s">
        <v>63</v>
      </c>
      <c r="B13" s="111" t="s">
        <v>67</v>
      </c>
      <c r="C13" s="111" t="s">
        <v>9</v>
      </c>
      <c r="D13" s="52" t="s">
        <v>49</v>
      </c>
      <c r="E13" s="123" t="s">
        <v>22</v>
      </c>
      <c r="F13" s="124"/>
      <c r="G13" s="28">
        <v>27751</v>
      </c>
      <c r="H13" s="38">
        <f t="shared" ref="H13:H38" si="0">IF(G13="","",(DATEDIF(G13,$G$11,"Y")))</f>
        <v>44</v>
      </c>
      <c r="I13" s="26" t="s">
        <v>23</v>
      </c>
      <c r="J13" s="111" t="s">
        <v>24</v>
      </c>
      <c r="K13" s="111" t="s">
        <v>24</v>
      </c>
    </row>
    <row r="14" spans="1:11" s="16" customFormat="1" ht="33.75" customHeight="1" thickBot="1" x14ac:dyDescent="0.45">
      <c r="A14" s="122"/>
      <c r="B14" s="122"/>
      <c r="C14" s="122"/>
      <c r="D14" s="49" t="s">
        <v>50</v>
      </c>
      <c r="E14" s="125" t="s">
        <v>22</v>
      </c>
      <c r="F14" s="126"/>
      <c r="G14" s="29">
        <v>31792</v>
      </c>
      <c r="H14" s="39">
        <f t="shared" si="0"/>
        <v>33</v>
      </c>
      <c r="I14" s="27" t="s">
        <v>39</v>
      </c>
      <c r="J14" s="122"/>
      <c r="K14" s="122"/>
    </row>
    <row r="15" spans="1:11" ht="33.75" customHeight="1" thickTop="1" x14ac:dyDescent="0.4">
      <c r="A15" s="113">
        <v>1</v>
      </c>
      <c r="B15" s="111" t="s">
        <v>67</v>
      </c>
      <c r="C15" s="134"/>
      <c r="D15" s="53"/>
      <c r="E15" s="115"/>
      <c r="F15" s="116"/>
      <c r="G15" s="20"/>
      <c r="H15" s="40" t="str">
        <f t="shared" si="0"/>
        <v/>
      </c>
      <c r="I15" s="21"/>
      <c r="J15" s="113"/>
      <c r="K15" s="113"/>
    </row>
    <row r="16" spans="1:11" ht="33.75" customHeight="1" x14ac:dyDescent="0.4">
      <c r="A16" s="114"/>
      <c r="B16" s="119"/>
      <c r="C16" s="133"/>
      <c r="D16" s="54"/>
      <c r="E16" s="117"/>
      <c r="F16" s="118"/>
      <c r="G16" s="22"/>
      <c r="H16" s="41" t="str">
        <f t="shared" si="0"/>
        <v/>
      </c>
      <c r="I16" s="23"/>
      <c r="J16" s="114"/>
      <c r="K16" s="114"/>
    </row>
    <row r="17" spans="1:11" ht="33.75" customHeight="1" x14ac:dyDescent="0.4">
      <c r="A17" s="105">
        <v>2</v>
      </c>
      <c r="B17" s="111" t="s">
        <v>67</v>
      </c>
      <c r="C17" s="133"/>
      <c r="D17" s="55"/>
      <c r="E17" s="107"/>
      <c r="F17" s="108"/>
      <c r="G17" s="17"/>
      <c r="H17" s="42" t="str">
        <f t="shared" si="0"/>
        <v/>
      </c>
      <c r="I17" s="18"/>
      <c r="J17" s="105"/>
      <c r="K17" s="105"/>
    </row>
    <row r="18" spans="1:11" ht="33.75" customHeight="1" x14ac:dyDescent="0.4">
      <c r="A18" s="106"/>
      <c r="B18" s="112"/>
      <c r="C18" s="133"/>
      <c r="D18" s="56"/>
      <c r="E18" s="109"/>
      <c r="F18" s="110"/>
      <c r="G18" s="24"/>
      <c r="H18" s="43" t="str">
        <f t="shared" si="0"/>
        <v/>
      </c>
      <c r="I18" s="25"/>
      <c r="J18" s="106"/>
      <c r="K18" s="106"/>
    </row>
    <row r="19" spans="1:11" ht="33.75" customHeight="1" x14ac:dyDescent="0.4">
      <c r="A19" s="105">
        <v>3</v>
      </c>
      <c r="B19" s="111" t="s">
        <v>67</v>
      </c>
      <c r="C19" s="133"/>
      <c r="D19" s="55"/>
      <c r="E19" s="107"/>
      <c r="F19" s="108"/>
      <c r="G19" s="17"/>
      <c r="H19" s="42" t="str">
        <f t="shared" si="0"/>
        <v/>
      </c>
      <c r="I19" s="18"/>
      <c r="J19" s="105"/>
      <c r="K19" s="105"/>
    </row>
    <row r="20" spans="1:11" ht="33.75" customHeight="1" x14ac:dyDescent="0.4">
      <c r="A20" s="106"/>
      <c r="B20" s="112"/>
      <c r="C20" s="133"/>
      <c r="D20" s="56"/>
      <c r="E20" s="109"/>
      <c r="F20" s="110"/>
      <c r="G20" s="24"/>
      <c r="H20" s="43" t="str">
        <f t="shared" si="0"/>
        <v/>
      </c>
      <c r="I20" s="25"/>
      <c r="J20" s="106"/>
      <c r="K20" s="106"/>
    </row>
    <row r="21" spans="1:11" ht="33.75" customHeight="1" x14ac:dyDescent="0.4">
      <c r="A21" s="105">
        <v>4</v>
      </c>
      <c r="B21" s="111" t="s">
        <v>67</v>
      </c>
      <c r="C21" s="133"/>
      <c r="D21" s="55"/>
      <c r="E21" s="107"/>
      <c r="F21" s="108"/>
      <c r="G21" s="17"/>
      <c r="H21" s="42" t="str">
        <f t="shared" si="0"/>
        <v/>
      </c>
      <c r="I21" s="18"/>
      <c r="J21" s="105"/>
      <c r="K21" s="105"/>
    </row>
    <row r="22" spans="1:11" ht="33.75" customHeight="1" x14ac:dyDescent="0.4">
      <c r="A22" s="106"/>
      <c r="B22" s="112"/>
      <c r="C22" s="133"/>
      <c r="D22" s="56"/>
      <c r="E22" s="109"/>
      <c r="F22" s="110"/>
      <c r="G22" s="24"/>
      <c r="H22" s="43" t="str">
        <f t="shared" si="0"/>
        <v/>
      </c>
      <c r="I22" s="25"/>
      <c r="J22" s="106"/>
      <c r="K22" s="106"/>
    </row>
    <row r="23" spans="1:11" ht="33.75" customHeight="1" x14ac:dyDescent="0.4">
      <c r="A23" s="105">
        <v>5</v>
      </c>
      <c r="B23" s="111" t="s">
        <v>67</v>
      </c>
      <c r="C23" s="133"/>
      <c r="D23" s="55"/>
      <c r="E23" s="107"/>
      <c r="F23" s="108"/>
      <c r="G23" s="17"/>
      <c r="H23" s="42" t="str">
        <f t="shared" si="0"/>
        <v/>
      </c>
      <c r="I23" s="18"/>
      <c r="J23" s="105"/>
      <c r="K23" s="105"/>
    </row>
    <row r="24" spans="1:11" ht="33.75" customHeight="1" x14ac:dyDescent="0.4">
      <c r="A24" s="106"/>
      <c r="B24" s="112"/>
      <c r="C24" s="133"/>
      <c r="D24" s="56"/>
      <c r="E24" s="109"/>
      <c r="F24" s="110"/>
      <c r="G24" s="24"/>
      <c r="H24" s="43" t="str">
        <f t="shared" si="0"/>
        <v/>
      </c>
      <c r="I24" s="25"/>
      <c r="J24" s="106"/>
      <c r="K24" s="106"/>
    </row>
    <row r="25" spans="1:11" ht="33.75" customHeight="1" x14ac:dyDescent="0.4">
      <c r="A25" s="105">
        <v>6</v>
      </c>
      <c r="B25" s="111" t="s">
        <v>67</v>
      </c>
      <c r="C25" s="133"/>
      <c r="D25" s="55"/>
      <c r="E25" s="107"/>
      <c r="F25" s="108"/>
      <c r="G25" s="17"/>
      <c r="H25" s="42" t="str">
        <f t="shared" si="0"/>
        <v/>
      </c>
      <c r="I25" s="18"/>
      <c r="J25" s="105"/>
      <c r="K25" s="105"/>
    </row>
    <row r="26" spans="1:11" ht="33.75" customHeight="1" x14ac:dyDescent="0.4">
      <c r="A26" s="106"/>
      <c r="B26" s="112"/>
      <c r="C26" s="133"/>
      <c r="D26" s="56"/>
      <c r="E26" s="109"/>
      <c r="F26" s="110"/>
      <c r="G26" s="24"/>
      <c r="H26" s="43" t="str">
        <f t="shared" si="0"/>
        <v/>
      </c>
      <c r="I26" s="25"/>
      <c r="J26" s="106"/>
      <c r="K26" s="106"/>
    </row>
    <row r="27" spans="1:11" ht="33.75" customHeight="1" x14ac:dyDescent="0.4">
      <c r="A27" s="105">
        <v>7</v>
      </c>
      <c r="B27" s="111" t="s">
        <v>67</v>
      </c>
      <c r="C27" s="133"/>
      <c r="D27" s="55"/>
      <c r="E27" s="107"/>
      <c r="F27" s="108"/>
      <c r="G27" s="17"/>
      <c r="H27" s="42" t="str">
        <f t="shared" si="0"/>
        <v/>
      </c>
      <c r="I27" s="18"/>
      <c r="J27" s="105"/>
      <c r="K27" s="105"/>
    </row>
    <row r="28" spans="1:11" ht="33.75" customHeight="1" x14ac:dyDescent="0.4">
      <c r="A28" s="106"/>
      <c r="B28" s="112"/>
      <c r="C28" s="133"/>
      <c r="D28" s="56"/>
      <c r="E28" s="109"/>
      <c r="F28" s="110"/>
      <c r="G28" s="24"/>
      <c r="H28" s="43" t="str">
        <f t="shared" si="0"/>
        <v/>
      </c>
      <c r="I28" s="25"/>
      <c r="J28" s="106"/>
      <c r="K28" s="106"/>
    </row>
    <row r="29" spans="1:11" ht="33.75" customHeight="1" x14ac:dyDescent="0.4">
      <c r="A29" s="105">
        <v>8</v>
      </c>
      <c r="B29" s="111" t="s">
        <v>67</v>
      </c>
      <c r="C29" s="133"/>
      <c r="D29" s="55"/>
      <c r="E29" s="107"/>
      <c r="F29" s="108"/>
      <c r="G29" s="17"/>
      <c r="H29" s="42" t="str">
        <f t="shared" si="0"/>
        <v/>
      </c>
      <c r="I29" s="18"/>
      <c r="J29" s="105"/>
      <c r="K29" s="105"/>
    </row>
    <row r="30" spans="1:11" ht="33.75" customHeight="1" x14ac:dyDescent="0.4">
      <c r="A30" s="106"/>
      <c r="B30" s="112"/>
      <c r="C30" s="133"/>
      <c r="D30" s="56"/>
      <c r="E30" s="109"/>
      <c r="F30" s="110"/>
      <c r="G30" s="24"/>
      <c r="H30" s="43" t="str">
        <f t="shared" si="0"/>
        <v/>
      </c>
      <c r="I30" s="25"/>
      <c r="J30" s="106"/>
      <c r="K30" s="106"/>
    </row>
    <row r="31" spans="1:11" ht="33.75" customHeight="1" x14ac:dyDescent="0.4">
      <c r="A31" s="105">
        <v>9</v>
      </c>
      <c r="B31" s="111" t="s">
        <v>67</v>
      </c>
      <c r="C31" s="133"/>
      <c r="D31" s="55"/>
      <c r="E31" s="107"/>
      <c r="F31" s="108"/>
      <c r="G31" s="17"/>
      <c r="H31" s="42" t="str">
        <f t="shared" si="0"/>
        <v/>
      </c>
      <c r="I31" s="18"/>
      <c r="J31" s="105"/>
      <c r="K31" s="105"/>
    </row>
    <row r="32" spans="1:11" ht="33.75" customHeight="1" x14ac:dyDescent="0.4">
      <c r="A32" s="106"/>
      <c r="B32" s="112"/>
      <c r="C32" s="133"/>
      <c r="D32" s="56"/>
      <c r="E32" s="109"/>
      <c r="F32" s="110"/>
      <c r="G32" s="24"/>
      <c r="H32" s="43" t="str">
        <f t="shared" si="0"/>
        <v/>
      </c>
      <c r="I32" s="25"/>
      <c r="J32" s="106"/>
      <c r="K32" s="106"/>
    </row>
    <row r="33" spans="1:11" ht="33.75" customHeight="1" x14ac:dyDescent="0.4">
      <c r="A33" s="105">
        <v>10</v>
      </c>
      <c r="B33" s="111" t="s">
        <v>67</v>
      </c>
      <c r="C33" s="133"/>
      <c r="D33" s="55"/>
      <c r="E33" s="107"/>
      <c r="F33" s="108"/>
      <c r="G33" s="17"/>
      <c r="H33" s="42" t="str">
        <f t="shared" si="0"/>
        <v/>
      </c>
      <c r="I33" s="18"/>
      <c r="J33" s="105"/>
      <c r="K33" s="105"/>
    </row>
    <row r="34" spans="1:11" ht="33.75" customHeight="1" x14ac:dyDescent="0.4">
      <c r="A34" s="106"/>
      <c r="B34" s="112"/>
      <c r="C34" s="133"/>
      <c r="D34" s="56"/>
      <c r="E34" s="109"/>
      <c r="F34" s="110"/>
      <c r="G34" s="24"/>
      <c r="H34" s="43" t="str">
        <f t="shared" si="0"/>
        <v/>
      </c>
      <c r="I34" s="25"/>
      <c r="J34" s="106"/>
      <c r="K34" s="106"/>
    </row>
    <row r="35" spans="1:11" ht="33.75" customHeight="1" x14ac:dyDescent="0.4">
      <c r="A35" s="105">
        <v>11</v>
      </c>
      <c r="B35" s="111" t="s">
        <v>67</v>
      </c>
      <c r="C35" s="133"/>
      <c r="D35" s="55"/>
      <c r="E35" s="107"/>
      <c r="F35" s="108"/>
      <c r="G35" s="17"/>
      <c r="H35" s="42" t="str">
        <f t="shared" si="0"/>
        <v/>
      </c>
      <c r="I35" s="18"/>
      <c r="J35" s="105"/>
      <c r="K35" s="105"/>
    </row>
    <row r="36" spans="1:11" ht="33.75" customHeight="1" x14ac:dyDescent="0.4">
      <c r="A36" s="106"/>
      <c r="B36" s="112"/>
      <c r="C36" s="133"/>
      <c r="D36" s="56"/>
      <c r="E36" s="109"/>
      <c r="F36" s="110"/>
      <c r="G36" s="24"/>
      <c r="H36" s="43" t="str">
        <f t="shared" si="0"/>
        <v/>
      </c>
      <c r="I36" s="25"/>
      <c r="J36" s="106"/>
      <c r="K36" s="106"/>
    </row>
    <row r="37" spans="1:11" ht="33.75" customHeight="1" x14ac:dyDescent="0.4">
      <c r="A37" s="105">
        <v>12</v>
      </c>
      <c r="B37" s="111" t="s">
        <v>67</v>
      </c>
      <c r="C37" s="133"/>
      <c r="D37" s="55"/>
      <c r="E37" s="107"/>
      <c r="F37" s="108"/>
      <c r="G37" s="17"/>
      <c r="H37" s="42" t="str">
        <f t="shared" si="0"/>
        <v/>
      </c>
      <c r="I37" s="18"/>
      <c r="J37" s="105"/>
      <c r="K37" s="105"/>
    </row>
    <row r="38" spans="1:11" ht="33.75" customHeight="1" x14ac:dyDescent="0.4">
      <c r="A38" s="106"/>
      <c r="B38" s="112"/>
      <c r="C38" s="133"/>
      <c r="D38" s="56"/>
      <c r="E38" s="109"/>
      <c r="F38" s="110"/>
      <c r="G38" s="24"/>
      <c r="H38" s="43" t="str">
        <f t="shared" si="0"/>
        <v/>
      </c>
      <c r="I38" s="25"/>
      <c r="J38" s="106"/>
      <c r="K38" s="106"/>
    </row>
    <row r="39" spans="1:11" ht="16.5" customHeight="1" x14ac:dyDescent="0.4"/>
    <row r="40" spans="1:11" ht="31.5" customHeight="1" x14ac:dyDescent="0.4">
      <c r="C40" s="72" t="s">
        <v>1</v>
      </c>
      <c r="D40" s="72"/>
      <c r="E40" s="3" t="s">
        <v>44</v>
      </c>
      <c r="F40" s="3"/>
      <c r="G40" s="7"/>
    </row>
    <row r="41" spans="1:11" ht="31.5" customHeight="1" x14ac:dyDescent="0.4">
      <c r="C41" s="72" t="s">
        <v>43</v>
      </c>
      <c r="D41" s="72"/>
      <c r="E41" s="3" t="s">
        <v>3</v>
      </c>
      <c r="F41" s="3"/>
      <c r="G41" s="7"/>
    </row>
    <row r="42" spans="1:11" ht="31.5" customHeight="1" x14ac:dyDescent="0.4">
      <c r="C42" s="73" t="s">
        <v>2</v>
      </c>
      <c r="D42" s="73"/>
      <c r="E42" s="68" t="s">
        <v>45</v>
      </c>
      <c r="F42" s="3"/>
      <c r="G42" s="3"/>
      <c r="H42" s="10"/>
      <c r="I42" s="11"/>
      <c r="J42" s="11"/>
      <c r="K42" s="11"/>
    </row>
  </sheetData>
  <mergeCells count="109">
    <mergeCell ref="C1:K1"/>
    <mergeCell ref="C40:D40"/>
    <mergeCell ref="C41:D41"/>
    <mergeCell ref="C42:D42"/>
    <mergeCell ref="D3:D6"/>
    <mergeCell ref="A3:C6"/>
    <mergeCell ref="C13:C14"/>
    <mergeCell ref="A13:A14"/>
    <mergeCell ref="J13:J14"/>
    <mergeCell ref="K13:K14"/>
    <mergeCell ref="E12:F12"/>
    <mergeCell ref="I8:K8"/>
    <mergeCell ref="I9:K9"/>
    <mergeCell ref="A8:C9"/>
    <mergeCell ref="D8:D9"/>
    <mergeCell ref="J11:K11"/>
    <mergeCell ref="F3:K3"/>
    <mergeCell ref="F4:K4"/>
    <mergeCell ref="F5:K5"/>
    <mergeCell ref="F6:K6"/>
    <mergeCell ref="F8:G9"/>
    <mergeCell ref="E8:E9"/>
    <mergeCell ref="A15:A16"/>
    <mergeCell ref="C15:C16"/>
    <mergeCell ref="J15:J16"/>
    <mergeCell ref="K15:K16"/>
    <mergeCell ref="B13:B14"/>
    <mergeCell ref="B15:B16"/>
    <mergeCell ref="J17:J18"/>
    <mergeCell ref="K17:K18"/>
    <mergeCell ref="A19:A20"/>
    <mergeCell ref="C19:C20"/>
    <mergeCell ref="J19:J20"/>
    <mergeCell ref="K19:K20"/>
    <mergeCell ref="E18:F18"/>
    <mergeCell ref="E19:F19"/>
    <mergeCell ref="E20:F20"/>
    <mergeCell ref="B17:B18"/>
    <mergeCell ref="B19:B20"/>
    <mergeCell ref="E15:F15"/>
    <mergeCell ref="E16:F16"/>
    <mergeCell ref="E17:F17"/>
    <mergeCell ref="A17:A18"/>
    <mergeCell ref="C17:C18"/>
    <mergeCell ref="E13:F13"/>
    <mergeCell ref="E14:F14"/>
    <mergeCell ref="J21:J22"/>
    <mergeCell ref="K21:K22"/>
    <mergeCell ref="A23:A24"/>
    <mergeCell ref="C23:C24"/>
    <mergeCell ref="J23:J24"/>
    <mergeCell ref="K23:K24"/>
    <mergeCell ref="E21:F21"/>
    <mergeCell ref="E22:F22"/>
    <mergeCell ref="E23:F23"/>
    <mergeCell ref="E24:F24"/>
    <mergeCell ref="B21:B22"/>
    <mergeCell ref="B23:B24"/>
    <mergeCell ref="A21:A22"/>
    <mergeCell ref="C21:C22"/>
    <mergeCell ref="J25:J26"/>
    <mergeCell ref="K25:K26"/>
    <mergeCell ref="A27:A28"/>
    <mergeCell ref="C27:C28"/>
    <mergeCell ref="J27:J28"/>
    <mergeCell ref="K27:K28"/>
    <mergeCell ref="E25:F25"/>
    <mergeCell ref="E26:F26"/>
    <mergeCell ref="E27:F27"/>
    <mergeCell ref="E28:F28"/>
    <mergeCell ref="B25:B26"/>
    <mergeCell ref="B27:B28"/>
    <mergeCell ref="A25:A26"/>
    <mergeCell ref="C25:C26"/>
    <mergeCell ref="J29:J30"/>
    <mergeCell ref="K29:K30"/>
    <mergeCell ref="A31:A32"/>
    <mergeCell ref="C31:C32"/>
    <mergeCell ref="J31:J32"/>
    <mergeCell ref="K31:K32"/>
    <mergeCell ref="E29:F29"/>
    <mergeCell ref="E30:F30"/>
    <mergeCell ref="E31:F31"/>
    <mergeCell ref="E32:F32"/>
    <mergeCell ref="B29:B30"/>
    <mergeCell ref="B31:B32"/>
    <mergeCell ref="A29:A30"/>
    <mergeCell ref="C29:C30"/>
    <mergeCell ref="J37:J38"/>
    <mergeCell ref="K37:K38"/>
    <mergeCell ref="E37:F37"/>
    <mergeCell ref="E38:F38"/>
    <mergeCell ref="A33:A34"/>
    <mergeCell ref="C33:C34"/>
    <mergeCell ref="J33:J34"/>
    <mergeCell ref="K33:K34"/>
    <mergeCell ref="A35:A36"/>
    <mergeCell ref="C35:C36"/>
    <mergeCell ref="J35:J36"/>
    <mergeCell ref="K35:K36"/>
    <mergeCell ref="E33:F33"/>
    <mergeCell ref="E34:F34"/>
    <mergeCell ref="E35:F35"/>
    <mergeCell ref="E36:F36"/>
    <mergeCell ref="A37:A38"/>
    <mergeCell ref="C37:C38"/>
    <mergeCell ref="B33:B34"/>
    <mergeCell ref="B35:B36"/>
    <mergeCell ref="B37:B38"/>
  </mergeCells>
  <phoneticPr fontId="3"/>
  <dataValidations count="1">
    <dataValidation type="list" allowBlank="1" showInputMessage="1" showErrorMessage="1" sqref="J13:K13 J29:K29 J15:K15 J17:K17 J31:K31 J19:K19 J25:K25 J27:K27 J21:K21 J23:K23 J33:K33 J35:K35 J37:K37" xr:uid="{2AA74D0A-E723-44AD-862B-508C65AFD520}">
      <formula1>"〇,×"</formula1>
    </dataValidation>
  </dataValidations>
  <pageMargins left="0.9055118110236221" right="0.70866141732283472" top="0.55118110236220474" bottom="0.35433070866141736" header="0.31496062992125984" footer="0.31496062992125984"/>
  <pageSetup paperSize="9" scale="5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1C8C9E8-EA3B-450C-A1F8-FC1D122F45ED}">
          <x14:formula1>
            <xm:f>リスト!$D$2:$D$5</xm:f>
          </x14:formula1>
          <xm:sqref>C13:C38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A8212-99A5-4077-B27D-73B8A3BE9F80}">
  <sheetPr>
    <pageSetUpPr fitToPage="1"/>
  </sheetPr>
  <dimension ref="A1:K41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41" sqref="C41:D41"/>
    </sheetView>
  </sheetViews>
  <sheetFormatPr defaultRowHeight="31.5" customHeight="1" x14ac:dyDescent="0.4"/>
  <cols>
    <col min="1" max="2" width="4.75" style="5" customWidth="1"/>
    <col min="3" max="3" width="7.125" style="6" customWidth="1"/>
    <col min="4" max="4" width="31.25" style="6" customWidth="1"/>
    <col min="5" max="5" width="10" style="6" customWidth="1"/>
    <col min="6" max="6" width="18.125" style="6" customWidth="1"/>
    <col min="7" max="7" width="15.125" style="6" customWidth="1"/>
    <col min="8" max="8" width="9.75" style="8" customWidth="1"/>
    <col min="9" max="9" width="18.875" style="6" customWidth="1"/>
    <col min="10" max="10" width="5.125" style="6" customWidth="1"/>
    <col min="11" max="11" width="5.625" style="6" customWidth="1"/>
    <col min="12" max="16384" width="9" style="6"/>
  </cols>
  <sheetData>
    <row r="1" spans="1:11" ht="31.5" customHeight="1" x14ac:dyDescent="0.4">
      <c r="C1" s="71" t="s">
        <v>0</v>
      </c>
      <c r="D1" s="71"/>
      <c r="E1" s="71"/>
      <c r="F1" s="71"/>
      <c r="G1" s="71"/>
      <c r="H1" s="71"/>
      <c r="I1" s="71"/>
      <c r="J1" s="71"/>
      <c r="K1" s="71"/>
    </row>
    <row r="2" spans="1:11" ht="17.25" customHeight="1" x14ac:dyDescent="0.4">
      <c r="C2" s="9"/>
      <c r="D2" s="9"/>
      <c r="E2" s="9"/>
      <c r="F2" s="3"/>
      <c r="G2" s="3"/>
      <c r="H2" s="10"/>
      <c r="I2" s="11"/>
      <c r="J2" s="11"/>
      <c r="K2" s="11"/>
    </row>
    <row r="3" spans="1:11" ht="31.5" customHeight="1" x14ac:dyDescent="0.4">
      <c r="A3" s="93" t="s">
        <v>28</v>
      </c>
      <c r="B3" s="128"/>
      <c r="C3" s="94"/>
      <c r="D3" s="77" t="s">
        <v>20</v>
      </c>
      <c r="E3" s="36" t="s">
        <v>54</v>
      </c>
      <c r="F3" s="101" t="s">
        <v>35</v>
      </c>
      <c r="G3" s="102"/>
      <c r="H3" s="102"/>
      <c r="I3" s="102"/>
      <c r="J3" s="102"/>
      <c r="K3" s="103"/>
    </row>
    <row r="4" spans="1:11" ht="31.5" customHeight="1" x14ac:dyDescent="0.4">
      <c r="A4" s="129"/>
      <c r="B4" s="130"/>
      <c r="C4" s="131"/>
      <c r="D4" s="127"/>
      <c r="E4" s="36" t="s">
        <v>55</v>
      </c>
      <c r="F4" s="101" t="s">
        <v>36</v>
      </c>
      <c r="G4" s="102"/>
      <c r="H4" s="102"/>
      <c r="I4" s="102"/>
      <c r="J4" s="102"/>
      <c r="K4" s="103"/>
    </row>
    <row r="5" spans="1:11" ht="31.5" customHeight="1" x14ac:dyDescent="0.4">
      <c r="A5" s="95"/>
      <c r="B5" s="132"/>
      <c r="C5" s="96"/>
      <c r="D5" s="78"/>
      <c r="E5" s="36" t="s">
        <v>56</v>
      </c>
      <c r="F5" s="101" t="s">
        <v>37</v>
      </c>
      <c r="G5" s="102"/>
      <c r="H5" s="102"/>
      <c r="I5" s="102"/>
      <c r="J5" s="102"/>
      <c r="K5" s="103"/>
    </row>
    <row r="6" spans="1:11" ht="16.5" customHeight="1" x14ac:dyDescent="0.4">
      <c r="C6" s="12"/>
      <c r="D6" s="12"/>
      <c r="E6" s="12"/>
      <c r="F6" s="13"/>
    </row>
    <row r="7" spans="1:11" ht="31.5" customHeight="1" x14ac:dyDescent="0.4">
      <c r="A7" s="83" t="s">
        <v>70</v>
      </c>
      <c r="B7" s="84"/>
      <c r="C7" s="85"/>
      <c r="D7" s="89"/>
      <c r="E7" s="91" t="s">
        <v>8</v>
      </c>
      <c r="F7" s="93"/>
      <c r="G7" s="94"/>
      <c r="H7" s="67" t="s">
        <v>6</v>
      </c>
      <c r="I7" s="69"/>
      <c r="J7" s="104"/>
      <c r="K7" s="70"/>
    </row>
    <row r="8" spans="1:11" ht="31.5" customHeight="1" x14ac:dyDescent="0.4">
      <c r="A8" s="86"/>
      <c r="B8" s="87"/>
      <c r="C8" s="88"/>
      <c r="D8" s="90"/>
      <c r="E8" s="92"/>
      <c r="F8" s="95"/>
      <c r="G8" s="96"/>
      <c r="H8" s="67" t="s">
        <v>42</v>
      </c>
      <c r="I8" s="69"/>
      <c r="J8" s="104"/>
      <c r="K8" s="70"/>
    </row>
    <row r="9" spans="1:11" ht="17.25" customHeight="1" x14ac:dyDescent="0.4">
      <c r="A9" s="30"/>
      <c r="B9" s="30"/>
      <c r="C9" s="30"/>
      <c r="D9" s="31"/>
      <c r="E9" s="32"/>
      <c r="F9" s="62"/>
      <c r="G9" s="62"/>
      <c r="H9" s="62"/>
      <c r="I9" s="62"/>
      <c r="J9" s="59"/>
      <c r="K9" s="60"/>
    </row>
    <row r="10" spans="1:11" ht="33.75" customHeight="1" x14ac:dyDescent="0.4">
      <c r="C10" s="1"/>
      <c r="G10" s="14">
        <v>43890</v>
      </c>
      <c r="H10" s="8" t="s">
        <v>26</v>
      </c>
      <c r="J10" s="120" t="s">
        <v>48</v>
      </c>
      <c r="K10" s="121"/>
    </row>
    <row r="11" spans="1:11" s="16" customFormat="1" ht="33.75" customHeight="1" x14ac:dyDescent="0.4">
      <c r="A11" s="34" t="s">
        <v>59</v>
      </c>
      <c r="B11" s="34" t="s">
        <v>28</v>
      </c>
      <c r="C11" s="34" t="s">
        <v>4</v>
      </c>
      <c r="D11" s="34" t="s">
        <v>5</v>
      </c>
      <c r="E11" s="79" t="s">
        <v>6</v>
      </c>
      <c r="F11" s="80"/>
      <c r="G11" s="34" t="s">
        <v>41</v>
      </c>
      <c r="H11" s="37" t="s">
        <v>7</v>
      </c>
      <c r="I11" s="34" t="s">
        <v>8</v>
      </c>
      <c r="J11" s="34" t="s">
        <v>46</v>
      </c>
      <c r="K11" s="34" t="s">
        <v>47</v>
      </c>
    </row>
    <row r="12" spans="1:11" s="16" customFormat="1" ht="33.75" customHeight="1" x14ac:dyDescent="0.4">
      <c r="A12" s="111" t="s">
        <v>62</v>
      </c>
      <c r="B12" s="111" t="s">
        <v>65</v>
      </c>
      <c r="C12" s="111" t="s">
        <v>54</v>
      </c>
      <c r="D12" s="52" t="s">
        <v>21</v>
      </c>
      <c r="E12" s="123" t="s">
        <v>22</v>
      </c>
      <c r="F12" s="124"/>
      <c r="G12" s="28">
        <v>28176</v>
      </c>
      <c r="H12" s="38">
        <f t="shared" ref="H12:H37" si="0">IF(G12="","",(DATEDIF(G12,$G$10,"Y")))</f>
        <v>43</v>
      </c>
      <c r="I12" s="26" t="s">
        <v>23</v>
      </c>
      <c r="J12" s="111" t="s">
        <v>25</v>
      </c>
      <c r="K12" s="111" t="s">
        <v>24</v>
      </c>
    </row>
    <row r="13" spans="1:11" s="16" customFormat="1" ht="33.75" customHeight="1" thickBot="1" x14ac:dyDescent="0.45">
      <c r="A13" s="122"/>
      <c r="B13" s="122"/>
      <c r="C13" s="122"/>
      <c r="D13" s="49" t="s">
        <v>50</v>
      </c>
      <c r="E13" s="125" t="s">
        <v>22</v>
      </c>
      <c r="F13" s="126"/>
      <c r="G13" s="29">
        <v>31792</v>
      </c>
      <c r="H13" s="39">
        <f t="shared" si="0"/>
        <v>33</v>
      </c>
      <c r="I13" s="27" t="s">
        <v>39</v>
      </c>
      <c r="J13" s="122"/>
      <c r="K13" s="122"/>
    </row>
    <row r="14" spans="1:11" ht="33.75" customHeight="1" thickTop="1" x14ac:dyDescent="0.4">
      <c r="A14" s="113">
        <v>1</v>
      </c>
      <c r="B14" s="113" t="s">
        <v>65</v>
      </c>
      <c r="C14" s="134"/>
      <c r="D14" s="53"/>
      <c r="E14" s="115"/>
      <c r="F14" s="116"/>
      <c r="G14" s="20"/>
      <c r="H14" s="40" t="str">
        <f t="shared" si="0"/>
        <v/>
      </c>
      <c r="I14" s="21"/>
      <c r="J14" s="113"/>
      <c r="K14" s="113"/>
    </row>
    <row r="15" spans="1:11" ht="33.75" customHeight="1" x14ac:dyDescent="0.4">
      <c r="A15" s="114"/>
      <c r="B15" s="106"/>
      <c r="C15" s="133"/>
      <c r="D15" s="54"/>
      <c r="E15" s="117"/>
      <c r="F15" s="118"/>
      <c r="G15" s="22"/>
      <c r="H15" s="41" t="str">
        <f t="shared" si="0"/>
        <v/>
      </c>
      <c r="I15" s="23"/>
      <c r="J15" s="114"/>
      <c r="K15" s="114"/>
    </row>
    <row r="16" spans="1:11" ht="33.75" customHeight="1" x14ac:dyDescent="0.4">
      <c r="A16" s="105">
        <v>2</v>
      </c>
      <c r="B16" s="105" t="s">
        <v>65</v>
      </c>
      <c r="C16" s="133"/>
      <c r="D16" s="55"/>
      <c r="E16" s="107"/>
      <c r="F16" s="108"/>
      <c r="G16" s="17"/>
      <c r="H16" s="42" t="str">
        <f t="shared" si="0"/>
        <v/>
      </c>
      <c r="I16" s="18"/>
      <c r="J16" s="105"/>
      <c r="K16" s="105"/>
    </row>
    <row r="17" spans="1:11" ht="33.75" customHeight="1" x14ac:dyDescent="0.4">
      <c r="A17" s="106"/>
      <c r="B17" s="106"/>
      <c r="C17" s="133"/>
      <c r="D17" s="56"/>
      <c r="E17" s="109"/>
      <c r="F17" s="110"/>
      <c r="G17" s="24"/>
      <c r="H17" s="43" t="str">
        <f t="shared" si="0"/>
        <v/>
      </c>
      <c r="I17" s="25"/>
      <c r="J17" s="106"/>
      <c r="K17" s="106"/>
    </row>
    <row r="18" spans="1:11" ht="33.75" customHeight="1" x14ac:dyDescent="0.4">
      <c r="A18" s="105">
        <v>3</v>
      </c>
      <c r="B18" s="105" t="s">
        <v>65</v>
      </c>
      <c r="C18" s="133"/>
      <c r="D18" s="55"/>
      <c r="E18" s="107"/>
      <c r="F18" s="108"/>
      <c r="G18" s="17"/>
      <c r="H18" s="42" t="str">
        <f t="shared" si="0"/>
        <v/>
      </c>
      <c r="I18" s="18"/>
      <c r="J18" s="105"/>
      <c r="K18" s="105"/>
    </row>
    <row r="19" spans="1:11" ht="33.75" customHeight="1" x14ac:dyDescent="0.4">
      <c r="A19" s="106"/>
      <c r="B19" s="106"/>
      <c r="C19" s="133"/>
      <c r="D19" s="56"/>
      <c r="E19" s="109"/>
      <c r="F19" s="110"/>
      <c r="G19" s="24"/>
      <c r="H19" s="43" t="str">
        <f t="shared" si="0"/>
        <v/>
      </c>
      <c r="I19" s="25"/>
      <c r="J19" s="106"/>
      <c r="K19" s="106"/>
    </row>
    <row r="20" spans="1:11" ht="33.75" customHeight="1" x14ac:dyDescent="0.4">
      <c r="A20" s="105">
        <v>4</v>
      </c>
      <c r="B20" s="105" t="s">
        <v>65</v>
      </c>
      <c r="C20" s="133"/>
      <c r="D20" s="55"/>
      <c r="E20" s="107"/>
      <c r="F20" s="108"/>
      <c r="G20" s="17"/>
      <c r="H20" s="42" t="str">
        <f t="shared" si="0"/>
        <v/>
      </c>
      <c r="I20" s="18"/>
      <c r="J20" s="105"/>
      <c r="K20" s="105"/>
    </row>
    <row r="21" spans="1:11" ht="33.75" customHeight="1" x14ac:dyDescent="0.4">
      <c r="A21" s="106"/>
      <c r="B21" s="106"/>
      <c r="C21" s="133"/>
      <c r="D21" s="56"/>
      <c r="E21" s="109"/>
      <c r="F21" s="110"/>
      <c r="G21" s="24"/>
      <c r="H21" s="43" t="str">
        <f t="shared" si="0"/>
        <v/>
      </c>
      <c r="I21" s="25"/>
      <c r="J21" s="106"/>
      <c r="K21" s="106"/>
    </row>
    <row r="22" spans="1:11" ht="33.75" customHeight="1" x14ac:dyDescent="0.4">
      <c r="A22" s="105">
        <v>5</v>
      </c>
      <c r="B22" s="105" t="s">
        <v>65</v>
      </c>
      <c r="C22" s="133"/>
      <c r="D22" s="55"/>
      <c r="E22" s="107"/>
      <c r="F22" s="108"/>
      <c r="G22" s="17"/>
      <c r="H22" s="42" t="str">
        <f t="shared" si="0"/>
        <v/>
      </c>
      <c r="I22" s="18"/>
      <c r="J22" s="105"/>
      <c r="K22" s="105"/>
    </row>
    <row r="23" spans="1:11" ht="33.75" customHeight="1" x14ac:dyDescent="0.4">
      <c r="A23" s="106"/>
      <c r="B23" s="106"/>
      <c r="C23" s="133"/>
      <c r="D23" s="56"/>
      <c r="E23" s="109"/>
      <c r="F23" s="110"/>
      <c r="G23" s="24"/>
      <c r="H23" s="43" t="str">
        <f t="shared" si="0"/>
        <v/>
      </c>
      <c r="I23" s="25"/>
      <c r="J23" s="106"/>
      <c r="K23" s="106"/>
    </row>
    <row r="24" spans="1:11" ht="33.75" customHeight="1" x14ac:dyDescent="0.4">
      <c r="A24" s="105">
        <v>6</v>
      </c>
      <c r="B24" s="105" t="s">
        <v>65</v>
      </c>
      <c r="C24" s="133"/>
      <c r="D24" s="55"/>
      <c r="E24" s="107"/>
      <c r="F24" s="108"/>
      <c r="G24" s="17"/>
      <c r="H24" s="42" t="str">
        <f t="shared" si="0"/>
        <v/>
      </c>
      <c r="I24" s="18"/>
      <c r="J24" s="105"/>
      <c r="K24" s="105"/>
    </row>
    <row r="25" spans="1:11" ht="33.75" customHeight="1" x14ac:dyDescent="0.4">
      <c r="A25" s="106"/>
      <c r="B25" s="106"/>
      <c r="C25" s="133"/>
      <c r="D25" s="56"/>
      <c r="E25" s="109"/>
      <c r="F25" s="110"/>
      <c r="G25" s="24"/>
      <c r="H25" s="43" t="str">
        <f t="shared" si="0"/>
        <v/>
      </c>
      <c r="I25" s="25"/>
      <c r="J25" s="106"/>
      <c r="K25" s="106"/>
    </row>
    <row r="26" spans="1:11" ht="33.75" customHeight="1" x14ac:dyDescent="0.4">
      <c r="A26" s="105">
        <v>7</v>
      </c>
      <c r="B26" s="105" t="s">
        <v>65</v>
      </c>
      <c r="C26" s="133"/>
      <c r="D26" s="55"/>
      <c r="E26" s="107"/>
      <c r="F26" s="108"/>
      <c r="G26" s="17"/>
      <c r="H26" s="42" t="str">
        <f t="shared" si="0"/>
        <v/>
      </c>
      <c r="I26" s="18"/>
      <c r="J26" s="105"/>
      <c r="K26" s="105"/>
    </row>
    <row r="27" spans="1:11" ht="33.75" customHeight="1" x14ac:dyDescent="0.4">
      <c r="A27" s="106"/>
      <c r="B27" s="106"/>
      <c r="C27" s="133"/>
      <c r="D27" s="56"/>
      <c r="E27" s="109"/>
      <c r="F27" s="110"/>
      <c r="G27" s="24"/>
      <c r="H27" s="43" t="str">
        <f t="shared" si="0"/>
        <v/>
      </c>
      <c r="I27" s="25"/>
      <c r="J27" s="106"/>
      <c r="K27" s="106"/>
    </row>
    <row r="28" spans="1:11" ht="33.75" customHeight="1" x14ac:dyDescent="0.4">
      <c r="A28" s="105">
        <v>8</v>
      </c>
      <c r="B28" s="105" t="s">
        <v>65</v>
      </c>
      <c r="C28" s="133"/>
      <c r="D28" s="55"/>
      <c r="E28" s="107"/>
      <c r="F28" s="108"/>
      <c r="G28" s="17"/>
      <c r="H28" s="42" t="str">
        <f t="shared" si="0"/>
        <v/>
      </c>
      <c r="I28" s="18"/>
      <c r="J28" s="105"/>
      <c r="K28" s="105"/>
    </row>
    <row r="29" spans="1:11" ht="33.75" customHeight="1" x14ac:dyDescent="0.4">
      <c r="A29" s="106"/>
      <c r="B29" s="106"/>
      <c r="C29" s="133"/>
      <c r="D29" s="56"/>
      <c r="E29" s="109"/>
      <c r="F29" s="110"/>
      <c r="G29" s="24"/>
      <c r="H29" s="43" t="str">
        <f t="shared" si="0"/>
        <v/>
      </c>
      <c r="I29" s="25"/>
      <c r="J29" s="106"/>
      <c r="K29" s="106"/>
    </row>
    <row r="30" spans="1:11" ht="33.75" customHeight="1" x14ac:dyDescent="0.4">
      <c r="A30" s="105">
        <v>9</v>
      </c>
      <c r="B30" s="105" t="s">
        <v>65</v>
      </c>
      <c r="C30" s="133"/>
      <c r="D30" s="55"/>
      <c r="E30" s="107"/>
      <c r="F30" s="108"/>
      <c r="G30" s="17"/>
      <c r="H30" s="42" t="str">
        <f t="shared" si="0"/>
        <v/>
      </c>
      <c r="I30" s="18"/>
      <c r="J30" s="105"/>
      <c r="K30" s="105"/>
    </row>
    <row r="31" spans="1:11" ht="33.75" customHeight="1" x14ac:dyDescent="0.4">
      <c r="A31" s="106"/>
      <c r="B31" s="106"/>
      <c r="C31" s="133"/>
      <c r="D31" s="56"/>
      <c r="E31" s="109"/>
      <c r="F31" s="110"/>
      <c r="G31" s="24"/>
      <c r="H31" s="43" t="str">
        <f t="shared" si="0"/>
        <v/>
      </c>
      <c r="I31" s="25"/>
      <c r="J31" s="106"/>
      <c r="K31" s="106"/>
    </row>
    <row r="32" spans="1:11" ht="33.75" customHeight="1" x14ac:dyDescent="0.4">
      <c r="A32" s="105">
        <v>10</v>
      </c>
      <c r="B32" s="105" t="s">
        <v>65</v>
      </c>
      <c r="C32" s="133"/>
      <c r="D32" s="55"/>
      <c r="E32" s="107"/>
      <c r="F32" s="108"/>
      <c r="G32" s="17"/>
      <c r="H32" s="42" t="str">
        <f t="shared" si="0"/>
        <v/>
      </c>
      <c r="I32" s="18"/>
      <c r="J32" s="105"/>
      <c r="K32" s="105"/>
    </row>
    <row r="33" spans="1:11" ht="33.75" customHeight="1" x14ac:dyDescent="0.4">
      <c r="A33" s="106"/>
      <c r="B33" s="106"/>
      <c r="C33" s="133"/>
      <c r="D33" s="56"/>
      <c r="E33" s="109"/>
      <c r="F33" s="110"/>
      <c r="G33" s="24"/>
      <c r="H33" s="43" t="str">
        <f t="shared" si="0"/>
        <v/>
      </c>
      <c r="I33" s="25"/>
      <c r="J33" s="106"/>
      <c r="K33" s="106"/>
    </row>
    <row r="34" spans="1:11" ht="33.75" customHeight="1" x14ac:dyDescent="0.4">
      <c r="A34" s="105">
        <v>11</v>
      </c>
      <c r="B34" s="105" t="s">
        <v>65</v>
      </c>
      <c r="C34" s="133"/>
      <c r="D34" s="55"/>
      <c r="E34" s="107"/>
      <c r="F34" s="108"/>
      <c r="G34" s="17"/>
      <c r="H34" s="42" t="str">
        <f t="shared" si="0"/>
        <v/>
      </c>
      <c r="I34" s="18"/>
      <c r="J34" s="105"/>
      <c r="K34" s="105"/>
    </row>
    <row r="35" spans="1:11" ht="33.75" customHeight="1" x14ac:dyDescent="0.4">
      <c r="A35" s="106"/>
      <c r="B35" s="106"/>
      <c r="C35" s="133"/>
      <c r="D35" s="56"/>
      <c r="E35" s="109"/>
      <c r="F35" s="110"/>
      <c r="G35" s="24"/>
      <c r="H35" s="43" t="str">
        <f t="shared" si="0"/>
        <v/>
      </c>
      <c r="I35" s="25"/>
      <c r="J35" s="106"/>
      <c r="K35" s="106"/>
    </row>
    <row r="36" spans="1:11" ht="33.75" customHeight="1" x14ac:dyDescent="0.4">
      <c r="A36" s="105">
        <v>12</v>
      </c>
      <c r="B36" s="105" t="s">
        <v>65</v>
      </c>
      <c r="C36" s="133"/>
      <c r="D36" s="55"/>
      <c r="E36" s="107"/>
      <c r="F36" s="108"/>
      <c r="G36" s="17"/>
      <c r="H36" s="42" t="str">
        <f t="shared" si="0"/>
        <v/>
      </c>
      <c r="I36" s="18"/>
      <c r="J36" s="105"/>
      <c r="K36" s="105"/>
    </row>
    <row r="37" spans="1:11" ht="33.75" customHeight="1" x14ac:dyDescent="0.4">
      <c r="A37" s="106"/>
      <c r="B37" s="106"/>
      <c r="C37" s="133"/>
      <c r="D37" s="56"/>
      <c r="E37" s="109"/>
      <c r="F37" s="110"/>
      <c r="G37" s="24"/>
      <c r="H37" s="43" t="str">
        <f t="shared" si="0"/>
        <v/>
      </c>
      <c r="I37" s="25"/>
      <c r="J37" s="106"/>
      <c r="K37" s="106"/>
    </row>
    <row r="38" spans="1:11" ht="16.5" customHeight="1" x14ac:dyDescent="0.4"/>
    <row r="39" spans="1:11" ht="31.5" customHeight="1" x14ac:dyDescent="0.4">
      <c r="C39" s="72" t="s">
        <v>1</v>
      </c>
      <c r="D39" s="72"/>
      <c r="E39" s="3" t="s">
        <v>44</v>
      </c>
      <c r="F39" s="3"/>
      <c r="G39" s="7"/>
    </row>
    <row r="40" spans="1:11" ht="31.5" customHeight="1" x14ac:dyDescent="0.4">
      <c r="C40" s="72" t="s">
        <v>43</v>
      </c>
      <c r="D40" s="72"/>
      <c r="E40" s="3" t="s">
        <v>3</v>
      </c>
      <c r="F40" s="3"/>
      <c r="G40" s="7"/>
    </row>
    <row r="41" spans="1:11" ht="31.5" customHeight="1" x14ac:dyDescent="0.4">
      <c r="C41" s="73" t="s">
        <v>2</v>
      </c>
      <c r="D41" s="73"/>
      <c r="E41" s="68" t="s">
        <v>45</v>
      </c>
      <c r="F41" s="3"/>
      <c r="G41" s="3"/>
      <c r="H41" s="10"/>
      <c r="I41" s="11"/>
      <c r="J41" s="11"/>
      <c r="K41" s="11"/>
    </row>
  </sheetData>
  <mergeCells count="108">
    <mergeCell ref="E36:F36"/>
    <mergeCell ref="J36:J37"/>
    <mergeCell ref="K36:K37"/>
    <mergeCell ref="E37:F37"/>
    <mergeCell ref="B36:B37"/>
    <mergeCell ref="A34:A35"/>
    <mergeCell ref="C34:C35"/>
    <mergeCell ref="E34:F34"/>
    <mergeCell ref="J34:J35"/>
    <mergeCell ref="K34:K35"/>
    <mergeCell ref="E35:F35"/>
    <mergeCell ref="B34:B35"/>
    <mergeCell ref="A36:A37"/>
    <mergeCell ref="C36:C37"/>
    <mergeCell ref="E32:F32"/>
    <mergeCell ref="J32:J33"/>
    <mergeCell ref="K32:K33"/>
    <mergeCell ref="E33:F33"/>
    <mergeCell ref="B32:B33"/>
    <mergeCell ref="A30:A31"/>
    <mergeCell ref="C30:C31"/>
    <mergeCell ref="E30:F30"/>
    <mergeCell ref="J30:J31"/>
    <mergeCell ref="K30:K31"/>
    <mergeCell ref="E31:F31"/>
    <mergeCell ref="B30:B31"/>
    <mergeCell ref="A32:A33"/>
    <mergeCell ref="C32:C33"/>
    <mergeCell ref="E28:F28"/>
    <mergeCell ref="J28:J29"/>
    <mergeCell ref="K28:K29"/>
    <mergeCell ref="E29:F29"/>
    <mergeCell ref="B28:B29"/>
    <mergeCell ref="A26:A27"/>
    <mergeCell ref="C26:C27"/>
    <mergeCell ref="E26:F26"/>
    <mergeCell ref="J26:J27"/>
    <mergeCell ref="K26:K27"/>
    <mergeCell ref="E27:F27"/>
    <mergeCell ref="B26:B27"/>
    <mergeCell ref="A28:A29"/>
    <mergeCell ref="C28:C29"/>
    <mergeCell ref="E24:F24"/>
    <mergeCell ref="J24:J25"/>
    <mergeCell ref="K24:K25"/>
    <mergeCell ref="E25:F25"/>
    <mergeCell ref="B24:B25"/>
    <mergeCell ref="A22:A23"/>
    <mergeCell ref="C22:C23"/>
    <mergeCell ref="E22:F22"/>
    <mergeCell ref="J22:J23"/>
    <mergeCell ref="K22:K23"/>
    <mergeCell ref="E23:F23"/>
    <mergeCell ref="B22:B23"/>
    <mergeCell ref="A24:A25"/>
    <mergeCell ref="C24:C25"/>
    <mergeCell ref="E20:F20"/>
    <mergeCell ref="J20:J21"/>
    <mergeCell ref="K20:K21"/>
    <mergeCell ref="E21:F21"/>
    <mergeCell ref="A18:A19"/>
    <mergeCell ref="C18:C19"/>
    <mergeCell ref="E18:F18"/>
    <mergeCell ref="J18:J19"/>
    <mergeCell ref="K18:K19"/>
    <mergeCell ref="E19:F19"/>
    <mergeCell ref="B18:B19"/>
    <mergeCell ref="B20:B21"/>
    <mergeCell ref="A20:A21"/>
    <mergeCell ref="C20:C21"/>
    <mergeCell ref="E16:F16"/>
    <mergeCell ref="J16:J17"/>
    <mergeCell ref="K16:K17"/>
    <mergeCell ref="E17:F17"/>
    <mergeCell ref="A14:A15"/>
    <mergeCell ref="C14:C15"/>
    <mergeCell ref="E14:F14"/>
    <mergeCell ref="J14:J15"/>
    <mergeCell ref="K14:K15"/>
    <mergeCell ref="E15:F15"/>
    <mergeCell ref="B14:B15"/>
    <mergeCell ref="B16:B17"/>
    <mergeCell ref="A16:A17"/>
    <mergeCell ref="C16:C17"/>
    <mergeCell ref="A12:A13"/>
    <mergeCell ref="C12:C13"/>
    <mergeCell ref="E12:F12"/>
    <mergeCell ref="J12:J13"/>
    <mergeCell ref="K12:K13"/>
    <mergeCell ref="E13:F13"/>
    <mergeCell ref="A7:C8"/>
    <mergeCell ref="D7:D8"/>
    <mergeCell ref="E7:E8"/>
    <mergeCell ref="F7:G8"/>
    <mergeCell ref="I7:K7"/>
    <mergeCell ref="I8:K8"/>
    <mergeCell ref="B12:B13"/>
    <mergeCell ref="C1:K1"/>
    <mergeCell ref="C39:D39"/>
    <mergeCell ref="C40:D40"/>
    <mergeCell ref="C41:D41"/>
    <mergeCell ref="F3:K3"/>
    <mergeCell ref="F4:K4"/>
    <mergeCell ref="F5:K5"/>
    <mergeCell ref="J10:K10"/>
    <mergeCell ref="E11:F11"/>
    <mergeCell ref="D3:D5"/>
    <mergeCell ref="A3:C5"/>
  </mergeCells>
  <phoneticPr fontId="3"/>
  <dataValidations count="1">
    <dataValidation type="list" allowBlank="1" showInputMessage="1" showErrorMessage="1" sqref="J12:K12 J28:K28 J14:K14 J16:K16 J30:K30 J18:K18 J24:K24 J26:K26 J20:K20 J22:K22 J32:K32 J34:K34 J36:K36" xr:uid="{2465F03E-C694-44EF-A38F-6ED8DE8AAC22}">
      <formula1>"〇,×"</formula1>
    </dataValidation>
  </dataValidations>
  <pageMargins left="0.9055118110236221" right="0.70866141732283472" top="0.55118110236220474" bottom="0.35433070866141736" header="0.31496062992125984" footer="0.31496062992125984"/>
  <pageSetup paperSize="9" scale="5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EEF4A02-FD51-4997-8CFB-A7DDBEF14F1C}">
          <x14:formula1>
            <xm:f>リスト!$E$2:$E$4</xm:f>
          </x14:formula1>
          <xm:sqref>C12:C37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3CD97-5AC6-41CB-B749-66EE4F768F25}">
  <sheetPr>
    <tabColor theme="7" tint="0.79998168889431442"/>
    <pageSetUpPr fitToPage="1"/>
  </sheetPr>
  <dimension ref="A2:AA3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8" sqref="B8"/>
    </sheetView>
  </sheetViews>
  <sheetFormatPr defaultRowHeight="21" customHeight="1" x14ac:dyDescent="0.4"/>
  <cols>
    <col min="1" max="1" width="7.5" customWidth="1"/>
    <col min="2" max="2" width="19.25" customWidth="1"/>
    <col min="3" max="25" width="5.125" customWidth="1"/>
    <col min="26" max="26" width="9.5" customWidth="1"/>
    <col min="27" max="27" width="7.5" customWidth="1"/>
  </cols>
  <sheetData>
    <row r="2" spans="1:27" ht="21" customHeight="1" thickBot="1" x14ac:dyDescent="0.45">
      <c r="B2" s="210" t="s">
        <v>84</v>
      </c>
      <c r="C2" s="210"/>
      <c r="E2" s="211" t="s">
        <v>86</v>
      </c>
      <c r="F2" s="211"/>
      <c r="G2" s="211"/>
    </row>
    <row r="3" spans="1:27" ht="21" customHeight="1" thickBot="1" x14ac:dyDescent="0.45">
      <c r="B3" s="220"/>
      <c r="E3" s="182"/>
      <c r="F3" s="185"/>
      <c r="G3" s="186"/>
      <c r="H3" s="139" t="s">
        <v>71</v>
      </c>
    </row>
    <row r="4" spans="1:27" ht="21" customHeight="1" thickBot="1" x14ac:dyDescent="0.45"/>
    <row r="5" spans="1:27" ht="21" customHeight="1" thickBot="1" x14ac:dyDescent="0.45">
      <c r="A5" s="231" t="s">
        <v>85</v>
      </c>
      <c r="B5" s="220"/>
      <c r="C5" s="187" t="s">
        <v>58</v>
      </c>
      <c r="D5" s="188"/>
      <c r="E5" s="188"/>
      <c r="F5" s="188"/>
      <c r="G5" s="189"/>
      <c r="H5" s="147" t="s">
        <v>79</v>
      </c>
      <c r="I5" s="187" t="s">
        <v>68</v>
      </c>
      <c r="J5" s="188"/>
      <c r="K5" s="188"/>
      <c r="L5" s="188"/>
      <c r="M5" s="188"/>
      <c r="N5" s="188"/>
      <c r="O5" s="188"/>
      <c r="P5" s="189"/>
      <c r="Q5" s="200" t="s">
        <v>78</v>
      </c>
      <c r="R5" s="201"/>
      <c r="S5" s="201"/>
      <c r="T5" s="202"/>
      <c r="U5" s="200" t="s">
        <v>65</v>
      </c>
      <c r="V5" s="201"/>
      <c r="W5" s="202"/>
      <c r="X5" s="226" t="s">
        <v>87</v>
      </c>
      <c r="Y5" s="226" t="s">
        <v>88</v>
      </c>
      <c r="Z5" s="223" t="s">
        <v>80</v>
      </c>
      <c r="AA5" s="209" t="s">
        <v>83</v>
      </c>
    </row>
    <row r="6" spans="1:27" ht="21" customHeight="1" thickBot="1" x14ac:dyDescent="0.45">
      <c r="A6" s="214" t="s">
        <v>59</v>
      </c>
      <c r="B6" s="230" t="s">
        <v>5</v>
      </c>
      <c r="C6" s="144" t="s">
        <v>9</v>
      </c>
      <c r="D6" s="145" t="s">
        <v>10</v>
      </c>
      <c r="E6" s="145" t="s">
        <v>11</v>
      </c>
      <c r="F6" s="145" t="s">
        <v>12</v>
      </c>
      <c r="G6" s="218" t="s">
        <v>13</v>
      </c>
      <c r="H6" s="149" t="s">
        <v>9</v>
      </c>
      <c r="I6" s="144" t="s">
        <v>9</v>
      </c>
      <c r="J6" s="145" t="s">
        <v>10</v>
      </c>
      <c r="K6" s="145" t="s">
        <v>11</v>
      </c>
      <c r="L6" s="145" t="s">
        <v>12</v>
      </c>
      <c r="M6" s="145" t="s">
        <v>13</v>
      </c>
      <c r="N6" s="145" t="s">
        <v>14</v>
      </c>
      <c r="O6" s="145" t="s">
        <v>15</v>
      </c>
      <c r="P6" s="218" t="s">
        <v>16</v>
      </c>
      <c r="Q6" s="144" t="s">
        <v>9</v>
      </c>
      <c r="R6" s="145" t="s">
        <v>14</v>
      </c>
      <c r="S6" s="145" t="s">
        <v>15</v>
      </c>
      <c r="T6" s="218" t="s">
        <v>16</v>
      </c>
      <c r="U6" s="144" t="s">
        <v>54</v>
      </c>
      <c r="V6" s="145" t="s">
        <v>55</v>
      </c>
      <c r="W6" s="218" t="s">
        <v>56</v>
      </c>
      <c r="X6" s="227" t="s">
        <v>90</v>
      </c>
      <c r="Y6" s="227" t="s">
        <v>89</v>
      </c>
      <c r="Z6" s="224"/>
      <c r="AA6" s="219" t="s">
        <v>82</v>
      </c>
    </row>
    <row r="7" spans="1:27" ht="21" customHeight="1" thickBot="1" x14ac:dyDescent="0.45">
      <c r="A7" s="232" t="s">
        <v>62</v>
      </c>
      <c r="B7" s="233" t="s">
        <v>81</v>
      </c>
      <c r="C7" s="234"/>
      <c r="D7" s="235"/>
      <c r="E7" s="235" t="s">
        <v>25</v>
      </c>
      <c r="F7" s="235"/>
      <c r="G7" s="236"/>
      <c r="H7" s="237"/>
      <c r="I7" s="234" t="s">
        <v>25</v>
      </c>
      <c r="J7" s="235"/>
      <c r="K7" s="235"/>
      <c r="L7" s="235"/>
      <c r="M7" s="235"/>
      <c r="N7" s="235"/>
      <c r="O7" s="235"/>
      <c r="P7" s="236"/>
      <c r="Q7" s="234"/>
      <c r="R7" s="235"/>
      <c r="S7" s="235"/>
      <c r="T7" s="236"/>
      <c r="U7" s="234"/>
      <c r="V7" s="235" t="s">
        <v>25</v>
      </c>
      <c r="W7" s="236"/>
      <c r="X7" s="238">
        <f>COUNTIF($C7:$H7,"〇")</f>
        <v>1</v>
      </c>
      <c r="Y7" s="238">
        <f>COUNTIF($I7:$W7,"〇")</f>
        <v>2</v>
      </c>
      <c r="Z7" s="239">
        <f>COUNTIF($C7:$H7,"〇")*500+COUNTIF($G7:$W7,"〇")*1000</f>
        <v>2500</v>
      </c>
      <c r="AA7" s="240" t="s">
        <v>25</v>
      </c>
    </row>
    <row r="8" spans="1:27" ht="21" customHeight="1" thickTop="1" thickBot="1" x14ac:dyDescent="0.45">
      <c r="A8" s="242"/>
      <c r="B8" s="243" t="s">
        <v>91</v>
      </c>
      <c r="C8" s="244">
        <f>COUNTIF(C$9:C$33,"〇")</f>
        <v>0</v>
      </c>
      <c r="D8" s="245">
        <f t="shared" ref="D8:W8" si="0">COUNTIF(D$9:D$33,"〇")</f>
        <v>0</v>
      </c>
      <c r="E8" s="245">
        <f t="shared" si="0"/>
        <v>0</v>
      </c>
      <c r="F8" s="245">
        <f t="shared" si="0"/>
        <v>0</v>
      </c>
      <c r="G8" s="246">
        <f t="shared" si="0"/>
        <v>0</v>
      </c>
      <c r="H8" s="221">
        <f t="shared" si="0"/>
        <v>0</v>
      </c>
      <c r="I8" s="244">
        <f t="shared" si="0"/>
        <v>0</v>
      </c>
      <c r="J8" s="245">
        <f t="shared" si="0"/>
        <v>0</v>
      </c>
      <c r="K8" s="245">
        <f t="shared" si="0"/>
        <v>0</v>
      </c>
      <c r="L8" s="245">
        <f t="shared" si="0"/>
        <v>0</v>
      </c>
      <c r="M8" s="245">
        <f t="shared" si="0"/>
        <v>0</v>
      </c>
      <c r="N8" s="245">
        <f t="shared" si="0"/>
        <v>0</v>
      </c>
      <c r="O8" s="245">
        <f t="shared" si="0"/>
        <v>0</v>
      </c>
      <c r="P8" s="246">
        <f t="shared" si="0"/>
        <v>0</v>
      </c>
      <c r="Q8" s="244">
        <f t="shared" si="0"/>
        <v>0</v>
      </c>
      <c r="R8" s="245">
        <f t="shared" si="0"/>
        <v>0</v>
      </c>
      <c r="S8" s="245">
        <f t="shared" si="0"/>
        <v>0</v>
      </c>
      <c r="T8" s="246">
        <f t="shared" si="0"/>
        <v>0</v>
      </c>
      <c r="U8" s="244">
        <f t="shared" si="0"/>
        <v>0</v>
      </c>
      <c r="V8" s="245">
        <f t="shared" si="0"/>
        <v>0</v>
      </c>
      <c r="W8" s="246">
        <f t="shared" si="0"/>
        <v>0</v>
      </c>
      <c r="X8" s="221">
        <f>SUM($C8:$H8)</f>
        <v>0</v>
      </c>
      <c r="Y8" s="222">
        <f>COUNTIF($I8:$W8,"〇")</f>
        <v>0</v>
      </c>
      <c r="Z8" s="247">
        <f>SUM(C8:H8)*500+SUM(I8:W8)*1000</f>
        <v>0</v>
      </c>
      <c r="AA8" s="225" t="b">
        <f>IF(Z8=(SUM(Z9:Z33)),TRUE,FALSE)</f>
        <v>1</v>
      </c>
    </row>
    <row r="9" spans="1:27" ht="21" customHeight="1" x14ac:dyDescent="0.4">
      <c r="A9" s="213">
        <v>1</v>
      </c>
      <c r="B9" s="215"/>
      <c r="C9" s="190"/>
      <c r="D9" s="56"/>
      <c r="E9" s="56"/>
      <c r="F9" s="56"/>
      <c r="G9" s="191"/>
      <c r="H9" s="197"/>
      <c r="I9" s="190"/>
      <c r="J9" s="56"/>
      <c r="K9" s="56"/>
      <c r="L9" s="56"/>
      <c r="M9" s="56"/>
      <c r="N9" s="56"/>
      <c r="O9" s="56"/>
      <c r="P9" s="191"/>
      <c r="Q9" s="190"/>
      <c r="R9" s="56"/>
      <c r="S9" s="56"/>
      <c r="T9" s="191"/>
      <c r="U9" s="190"/>
      <c r="V9" s="56"/>
      <c r="W9" s="191"/>
      <c r="X9" s="228" t="str">
        <f>IF($B9="","",SUM($C9:$H9))</f>
        <v/>
      </c>
      <c r="Y9" s="228" t="str">
        <f>IF($B9="","",COUNTIF($I9:$W9,"〇"))</f>
        <v/>
      </c>
      <c r="Z9" s="203" t="str">
        <f>IF(B9="","",(COUNTIF($C9:$H9,"〇")*500+COUNTIF($G9:$W9,"〇")*1000))</f>
        <v/>
      </c>
      <c r="AA9" s="206"/>
    </row>
    <row r="10" spans="1:27" ht="21" customHeight="1" x14ac:dyDescent="0.4">
      <c r="A10" s="212">
        <v>2</v>
      </c>
      <c r="B10" s="216"/>
      <c r="C10" s="192"/>
      <c r="D10" s="51"/>
      <c r="E10" s="51"/>
      <c r="F10" s="51"/>
      <c r="G10" s="193"/>
      <c r="H10" s="198"/>
      <c r="I10" s="192"/>
      <c r="J10" s="51"/>
      <c r="K10" s="51"/>
      <c r="L10" s="51"/>
      <c r="M10" s="51"/>
      <c r="N10" s="51"/>
      <c r="O10" s="51"/>
      <c r="P10" s="193"/>
      <c r="Q10" s="192"/>
      <c r="R10" s="51"/>
      <c r="S10" s="51"/>
      <c r="T10" s="193"/>
      <c r="U10" s="192"/>
      <c r="V10" s="51"/>
      <c r="W10" s="193"/>
      <c r="X10" s="229" t="str">
        <f t="shared" ref="X10:X33" si="1">IF($B10="","",SUM($C10:$H10))</f>
        <v/>
      </c>
      <c r="Y10" s="229" t="str">
        <f t="shared" ref="Y10:Y33" si="2">IF($B10="","",COUNTIF($I10:$W10,"〇"))</f>
        <v/>
      </c>
      <c r="Z10" s="204" t="str">
        <f t="shared" ref="Z10:Z33" si="3">IF(B10="","",(COUNTIF($C10:$H10,"〇")*500+COUNTIF($G10:$W10,"〇")*1000))</f>
        <v/>
      </c>
      <c r="AA10" s="207"/>
    </row>
    <row r="11" spans="1:27" ht="21" customHeight="1" x14ac:dyDescent="0.4">
      <c r="A11" s="212">
        <v>3</v>
      </c>
      <c r="B11" s="216"/>
      <c r="C11" s="192"/>
      <c r="D11" s="51"/>
      <c r="E11" s="51"/>
      <c r="F11" s="51"/>
      <c r="G11" s="193"/>
      <c r="H11" s="198"/>
      <c r="I11" s="192"/>
      <c r="J11" s="51"/>
      <c r="K11" s="51"/>
      <c r="L11" s="51"/>
      <c r="M11" s="51"/>
      <c r="N11" s="51"/>
      <c r="O11" s="51"/>
      <c r="P11" s="193"/>
      <c r="Q11" s="192"/>
      <c r="R11" s="51"/>
      <c r="S11" s="51"/>
      <c r="T11" s="193"/>
      <c r="U11" s="192"/>
      <c r="V11" s="51"/>
      <c r="W11" s="193"/>
      <c r="X11" s="229" t="str">
        <f t="shared" si="1"/>
        <v/>
      </c>
      <c r="Y11" s="229" t="str">
        <f t="shared" si="2"/>
        <v/>
      </c>
      <c r="Z11" s="204" t="str">
        <f t="shared" si="3"/>
        <v/>
      </c>
      <c r="AA11" s="207"/>
    </row>
    <row r="12" spans="1:27" ht="21" customHeight="1" x14ac:dyDescent="0.4">
      <c r="A12" s="212">
        <v>4</v>
      </c>
      <c r="B12" s="216"/>
      <c r="C12" s="192"/>
      <c r="D12" s="51"/>
      <c r="E12" s="51"/>
      <c r="F12" s="51"/>
      <c r="G12" s="193"/>
      <c r="H12" s="198"/>
      <c r="I12" s="192"/>
      <c r="J12" s="51"/>
      <c r="K12" s="51"/>
      <c r="L12" s="51"/>
      <c r="M12" s="51"/>
      <c r="N12" s="51"/>
      <c r="O12" s="51"/>
      <c r="P12" s="193"/>
      <c r="Q12" s="192"/>
      <c r="R12" s="51"/>
      <c r="S12" s="51"/>
      <c r="T12" s="193"/>
      <c r="U12" s="192"/>
      <c r="V12" s="51"/>
      <c r="W12" s="193"/>
      <c r="X12" s="229" t="str">
        <f t="shared" si="1"/>
        <v/>
      </c>
      <c r="Y12" s="229" t="str">
        <f t="shared" si="2"/>
        <v/>
      </c>
      <c r="Z12" s="204" t="str">
        <f t="shared" si="3"/>
        <v/>
      </c>
      <c r="AA12" s="207"/>
    </row>
    <row r="13" spans="1:27" ht="21" customHeight="1" x14ac:dyDescent="0.4">
      <c r="A13" s="212">
        <v>5</v>
      </c>
      <c r="B13" s="216"/>
      <c r="C13" s="192"/>
      <c r="D13" s="51"/>
      <c r="E13" s="51"/>
      <c r="F13" s="51"/>
      <c r="G13" s="193"/>
      <c r="H13" s="198"/>
      <c r="I13" s="192"/>
      <c r="J13" s="51"/>
      <c r="K13" s="51"/>
      <c r="L13" s="51"/>
      <c r="M13" s="51"/>
      <c r="N13" s="51"/>
      <c r="O13" s="51"/>
      <c r="P13" s="193"/>
      <c r="Q13" s="192"/>
      <c r="R13" s="51"/>
      <c r="S13" s="51"/>
      <c r="T13" s="193"/>
      <c r="U13" s="192"/>
      <c r="V13" s="51"/>
      <c r="W13" s="193"/>
      <c r="X13" s="229" t="str">
        <f t="shared" si="1"/>
        <v/>
      </c>
      <c r="Y13" s="229" t="str">
        <f t="shared" si="2"/>
        <v/>
      </c>
      <c r="Z13" s="204" t="str">
        <f t="shared" si="3"/>
        <v/>
      </c>
      <c r="AA13" s="207"/>
    </row>
    <row r="14" spans="1:27" ht="21" customHeight="1" x14ac:dyDescent="0.4">
      <c r="A14" s="212">
        <v>6</v>
      </c>
      <c r="B14" s="216"/>
      <c r="C14" s="192"/>
      <c r="D14" s="51"/>
      <c r="E14" s="51"/>
      <c r="F14" s="51"/>
      <c r="G14" s="193"/>
      <c r="H14" s="198"/>
      <c r="I14" s="192"/>
      <c r="J14" s="51"/>
      <c r="K14" s="51"/>
      <c r="L14" s="51"/>
      <c r="M14" s="51"/>
      <c r="N14" s="51"/>
      <c r="O14" s="51"/>
      <c r="P14" s="193"/>
      <c r="Q14" s="192"/>
      <c r="R14" s="51"/>
      <c r="S14" s="51"/>
      <c r="T14" s="193"/>
      <c r="U14" s="192"/>
      <c r="V14" s="51"/>
      <c r="W14" s="193"/>
      <c r="X14" s="229" t="str">
        <f t="shared" si="1"/>
        <v/>
      </c>
      <c r="Y14" s="229" t="str">
        <f t="shared" si="2"/>
        <v/>
      </c>
      <c r="Z14" s="204" t="str">
        <f t="shared" si="3"/>
        <v/>
      </c>
      <c r="AA14" s="207"/>
    </row>
    <row r="15" spans="1:27" ht="21" customHeight="1" x14ac:dyDescent="0.4">
      <c r="A15" s="212">
        <v>7</v>
      </c>
      <c r="B15" s="216"/>
      <c r="C15" s="192"/>
      <c r="D15" s="51"/>
      <c r="E15" s="51"/>
      <c r="F15" s="51"/>
      <c r="G15" s="193"/>
      <c r="H15" s="198"/>
      <c r="I15" s="192"/>
      <c r="J15" s="51"/>
      <c r="K15" s="51"/>
      <c r="L15" s="51"/>
      <c r="M15" s="51"/>
      <c r="N15" s="51"/>
      <c r="O15" s="51"/>
      <c r="P15" s="193"/>
      <c r="Q15" s="192"/>
      <c r="R15" s="51"/>
      <c r="S15" s="51"/>
      <c r="T15" s="193"/>
      <c r="U15" s="192"/>
      <c r="V15" s="51"/>
      <c r="W15" s="193"/>
      <c r="X15" s="229" t="str">
        <f t="shared" si="1"/>
        <v/>
      </c>
      <c r="Y15" s="229" t="str">
        <f t="shared" si="2"/>
        <v/>
      </c>
      <c r="Z15" s="204" t="str">
        <f t="shared" si="3"/>
        <v/>
      </c>
      <c r="AA15" s="207"/>
    </row>
    <row r="16" spans="1:27" ht="21" customHeight="1" x14ac:dyDescent="0.4">
      <c r="A16" s="212">
        <v>8</v>
      </c>
      <c r="B16" s="216"/>
      <c r="C16" s="192"/>
      <c r="D16" s="51"/>
      <c r="E16" s="51"/>
      <c r="F16" s="51"/>
      <c r="G16" s="193"/>
      <c r="H16" s="198"/>
      <c r="I16" s="192"/>
      <c r="J16" s="51"/>
      <c r="K16" s="51"/>
      <c r="L16" s="51"/>
      <c r="M16" s="51"/>
      <c r="N16" s="51"/>
      <c r="O16" s="51"/>
      <c r="P16" s="193"/>
      <c r="Q16" s="192"/>
      <c r="R16" s="51"/>
      <c r="S16" s="51"/>
      <c r="T16" s="193"/>
      <c r="U16" s="192"/>
      <c r="V16" s="51"/>
      <c r="W16" s="193"/>
      <c r="X16" s="229" t="str">
        <f t="shared" si="1"/>
        <v/>
      </c>
      <c r="Y16" s="229" t="str">
        <f t="shared" si="2"/>
        <v/>
      </c>
      <c r="Z16" s="204" t="str">
        <f t="shared" si="3"/>
        <v/>
      </c>
      <c r="AA16" s="207"/>
    </row>
    <row r="17" spans="1:27" ht="21" customHeight="1" x14ac:dyDescent="0.4">
      <c r="A17" s="212">
        <v>9</v>
      </c>
      <c r="B17" s="216"/>
      <c r="C17" s="192"/>
      <c r="D17" s="51"/>
      <c r="E17" s="51"/>
      <c r="F17" s="51"/>
      <c r="G17" s="193"/>
      <c r="H17" s="198"/>
      <c r="I17" s="192"/>
      <c r="J17" s="51"/>
      <c r="K17" s="51"/>
      <c r="L17" s="51"/>
      <c r="M17" s="51"/>
      <c r="N17" s="51"/>
      <c r="O17" s="51"/>
      <c r="P17" s="193"/>
      <c r="Q17" s="192"/>
      <c r="R17" s="51"/>
      <c r="S17" s="51"/>
      <c r="T17" s="193"/>
      <c r="U17" s="192"/>
      <c r="V17" s="51"/>
      <c r="W17" s="193"/>
      <c r="X17" s="229" t="str">
        <f t="shared" si="1"/>
        <v/>
      </c>
      <c r="Y17" s="229" t="str">
        <f t="shared" si="2"/>
        <v/>
      </c>
      <c r="Z17" s="204" t="str">
        <f t="shared" si="3"/>
        <v/>
      </c>
      <c r="AA17" s="207"/>
    </row>
    <row r="18" spans="1:27" ht="21" customHeight="1" x14ac:dyDescent="0.4">
      <c r="A18" s="212">
        <v>10</v>
      </c>
      <c r="B18" s="216"/>
      <c r="C18" s="192"/>
      <c r="D18" s="51"/>
      <c r="E18" s="51"/>
      <c r="F18" s="51"/>
      <c r="G18" s="193"/>
      <c r="H18" s="198"/>
      <c r="I18" s="192"/>
      <c r="J18" s="51"/>
      <c r="K18" s="51"/>
      <c r="L18" s="51"/>
      <c r="M18" s="51"/>
      <c r="N18" s="51"/>
      <c r="O18" s="51"/>
      <c r="P18" s="193"/>
      <c r="Q18" s="192"/>
      <c r="R18" s="51"/>
      <c r="S18" s="51"/>
      <c r="T18" s="193"/>
      <c r="U18" s="192"/>
      <c r="V18" s="51"/>
      <c r="W18" s="193"/>
      <c r="X18" s="229" t="str">
        <f t="shared" si="1"/>
        <v/>
      </c>
      <c r="Y18" s="229" t="str">
        <f t="shared" si="2"/>
        <v/>
      </c>
      <c r="Z18" s="204" t="str">
        <f t="shared" si="3"/>
        <v/>
      </c>
      <c r="AA18" s="207"/>
    </row>
    <row r="19" spans="1:27" ht="21" customHeight="1" x14ac:dyDescent="0.4">
      <c r="A19" s="212">
        <v>11</v>
      </c>
      <c r="B19" s="216"/>
      <c r="C19" s="192"/>
      <c r="D19" s="51"/>
      <c r="E19" s="51"/>
      <c r="F19" s="51"/>
      <c r="G19" s="193"/>
      <c r="H19" s="198"/>
      <c r="I19" s="192"/>
      <c r="J19" s="51"/>
      <c r="K19" s="51"/>
      <c r="L19" s="51"/>
      <c r="M19" s="51"/>
      <c r="N19" s="51"/>
      <c r="O19" s="51"/>
      <c r="P19" s="193"/>
      <c r="Q19" s="192"/>
      <c r="R19" s="51"/>
      <c r="S19" s="51"/>
      <c r="T19" s="193"/>
      <c r="U19" s="192"/>
      <c r="V19" s="51"/>
      <c r="W19" s="193"/>
      <c r="X19" s="229" t="str">
        <f t="shared" si="1"/>
        <v/>
      </c>
      <c r="Y19" s="229" t="str">
        <f t="shared" si="2"/>
        <v/>
      </c>
      <c r="Z19" s="204" t="str">
        <f t="shared" si="3"/>
        <v/>
      </c>
      <c r="AA19" s="207"/>
    </row>
    <row r="20" spans="1:27" ht="21" customHeight="1" x14ac:dyDescent="0.4">
      <c r="A20" s="212">
        <v>12</v>
      </c>
      <c r="B20" s="216"/>
      <c r="C20" s="192"/>
      <c r="D20" s="51"/>
      <c r="E20" s="51"/>
      <c r="F20" s="51"/>
      <c r="G20" s="193"/>
      <c r="H20" s="198"/>
      <c r="I20" s="192"/>
      <c r="J20" s="51"/>
      <c r="K20" s="51"/>
      <c r="L20" s="51"/>
      <c r="M20" s="51"/>
      <c r="N20" s="51"/>
      <c r="O20" s="51"/>
      <c r="P20" s="193"/>
      <c r="Q20" s="192"/>
      <c r="R20" s="51"/>
      <c r="S20" s="51"/>
      <c r="T20" s="193"/>
      <c r="U20" s="192"/>
      <c r="V20" s="51"/>
      <c r="W20" s="193"/>
      <c r="X20" s="229" t="str">
        <f t="shared" si="1"/>
        <v/>
      </c>
      <c r="Y20" s="229" t="str">
        <f t="shared" si="2"/>
        <v/>
      </c>
      <c r="Z20" s="204" t="str">
        <f t="shared" si="3"/>
        <v/>
      </c>
      <c r="AA20" s="207"/>
    </row>
    <row r="21" spans="1:27" ht="21" customHeight="1" x14ac:dyDescent="0.4">
      <c r="A21" s="212">
        <v>13</v>
      </c>
      <c r="B21" s="216"/>
      <c r="C21" s="192"/>
      <c r="D21" s="51"/>
      <c r="E21" s="51"/>
      <c r="F21" s="51"/>
      <c r="G21" s="193"/>
      <c r="H21" s="198"/>
      <c r="I21" s="192"/>
      <c r="J21" s="51"/>
      <c r="K21" s="51"/>
      <c r="L21" s="51"/>
      <c r="M21" s="51"/>
      <c r="N21" s="51"/>
      <c r="O21" s="51"/>
      <c r="P21" s="193"/>
      <c r="Q21" s="192"/>
      <c r="R21" s="51"/>
      <c r="S21" s="51"/>
      <c r="T21" s="193"/>
      <c r="U21" s="192"/>
      <c r="V21" s="51"/>
      <c r="W21" s="193"/>
      <c r="X21" s="229" t="str">
        <f t="shared" si="1"/>
        <v/>
      </c>
      <c r="Y21" s="229" t="str">
        <f t="shared" si="2"/>
        <v/>
      </c>
      <c r="Z21" s="204" t="str">
        <f t="shared" si="3"/>
        <v/>
      </c>
      <c r="AA21" s="207"/>
    </row>
    <row r="22" spans="1:27" ht="21" customHeight="1" x14ac:dyDescent="0.4">
      <c r="A22" s="212">
        <v>14</v>
      </c>
      <c r="B22" s="216"/>
      <c r="C22" s="192"/>
      <c r="D22" s="51"/>
      <c r="E22" s="51"/>
      <c r="F22" s="51"/>
      <c r="G22" s="193"/>
      <c r="H22" s="198"/>
      <c r="I22" s="192"/>
      <c r="J22" s="51"/>
      <c r="K22" s="51"/>
      <c r="L22" s="51"/>
      <c r="M22" s="51"/>
      <c r="N22" s="51"/>
      <c r="O22" s="51"/>
      <c r="P22" s="193"/>
      <c r="Q22" s="192"/>
      <c r="R22" s="51"/>
      <c r="S22" s="51"/>
      <c r="T22" s="193"/>
      <c r="U22" s="192"/>
      <c r="V22" s="51"/>
      <c r="W22" s="193"/>
      <c r="X22" s="229" t="str">
        <f t="shared" si="1"/>
        <v/>
      </c>
      <c r="Y22" s="229" t="str">
        <f t="shared" si="2"/>
        <v/>
      </c>
      <c r="Z22" s="204" t="str">
        <f t="shared" si="3"/>
        <v/>
      </c>
      <c r="AA22" s="207"/>
    </row>
    <row r="23" spans="1:27" ht="21" customHeight="1" x14ac:dyDescent="0.4">
      <c r="A23" s="212">
        <v>15</v>
      </c>
      <c r="B23" s="216"/>
      <c r="C23" s="192"/>
      <c r="D23" s="51"/>
      <c r="E23" s="51"/>
      <c r="F23" s="51"/>
      <c r="G23" s="193"/>
      <c r="H23" s="198"/>
      <c r="I23" s="192"/>
      <c r="J23" s="51"/>
      <c r="K23" s="51"/>
      <c r="L23" s="51"/>
      <c r="M23" s="51"/>
      <c r="N23" s="51"/>
      <c r="O23" s="51"/>
      <c r="P23" s="193"/>
      <c r="Q23" s="192"/>
      <c r="R23" s="51"/>
      <c r="S23" s="51"/>
      <c r="T23" s="193"/>
      <c r="U23" s="192"/>
      <c r="V23" s="51"/>
      <c r="W23" s="193"/>
      <c r="X23" s="229" t="str">
        <f t="shared" si="1"/>
        <v/>
      </c>
      <c r="Y23" s="229" t="str">
        <f t="shared" si="2"/>
        <v/>
      </c>
      <c r="Z23" s="204" t="str">
        <f t="shared" si="3"/>
        <v/>
      </c>
      <c r="AA23" s="207"/>
    </row>
    <row r="24" spans="1:27" ht="21" customHeight="1" x14ac:dyDescent="0.4">
      <c r="A24" s="212">
        <v>16</v>
      </c>
      <c r="B24" s="216"/>
      <c r="C24" s="192"/>
      <c r="D24" s="51"/>
      <c r="E24" s="51"/>
      <c r="F24" s="51"/>
      <c r="G24" s="193"/>
      <c r="H24" s="198"/>
      <c r="I24" s="192"/>
      <c r="J24" s="51"/>
      <c r="K24" s="51"/>
      <c r="L24" s="51"/>
      <c r="M24" s="51"/>
      <c r="N24" s="51"/>
      <c r="O24" s="51"/>
      <c r="P24" s="193"/>
      <c r="Q24" s="192"/>
      <c r="R24" s="51"/>
      <c r="S24" s="51"/>
      <c r="T24" s="193"/>
      <c r="U24" s="192"/>
      <c r="V24" s="51"/>
      <c r="W24" s="193"/>
      <c r="X24" s="229" t="str">
        <f t="shared" si="1"/>
        <v/>
      </c>
      <c r="Y24" s="229" t="str">
        <f t="shared" si="2"/>
        <v/>
      </c>
      <c r="Z24" s="204" t="str">
        <f t="shared" si="3"/>
        <v/>
      </c>
      <c r="AA24" s="207"/>
    </row>
    <row r="25" spans="1:27" ht="21" customHeight="1" x14ac:dyDescent="0.4">
      <c r="A25" s="212">
        <v>17</v>
      </c>
      <c r="B25" s="216"/>
      <c r="C25" s="192"/>
      <c r="D25" s="51"/>
      <c r="E25" s="51"/>
      <c r="F25" s="51"/>
      <c r="G25" s="193"/>
      <c r="H25" s="198"/>
      <c r="I25" s="192"/>
      <c r="J25" s="51"/>
      <c r="K25" s="51"/>
      <c r="L25" s="51"/>
      <c r="M25" s="51"/>
      <c r="N25" s="51"/>
      <c r="O25" s="51"/>
      <c r="P25" s="193"/>
      <c r="Q25" s="192"/>
      <c r="R25" s="51"/>
      <c r="S25" s="51"/>
      <c r="T25" s="193"/>
      <c r="U25" s="192"/>
      <c r="V25" s="51"/>
      <c r="W25" s="193"/>
      <c r="X25" s="229" t="str">
        <f t="shared" si="1"/>
        <v/>
      </c>
      <c r="Y25" s="229" t="str">
        <f t="shared" si="2"/>
        <v/>
      </c>
      <c r="Z25" s="204" t="str">
        <f t="shared" si="3"/>
        <v/>
      </c>
      <c r="AA25" s="207"/>
    </row>
    <row r="26" spans="1:27" ht="21" customHeight="1" x14ac:dyDescent="0.4">
      <c r="A26" s="212">
        <v>18</v>
      </c>
      <c r="B26" s="216"/>
      <c r="C26" s="192"/>
      <c r="D26" s="51"/>
      <c r="E26" s="51"/>
      <c r="F26" s="51"/>
      <c r="G26" s="193"/>
      <c r="H26" s="198"/>
      <c r="I26" s="192"/>
      <c r="J26" s="51"/>
      <c r="K26" s="51"/>
      <c r="L26" s="51"/>
      <c r="M26" s="51"/>
      <c r="N26" s="51"/>
      <c r="O26" s="51"/>
      <c r="P26" s="193"/>
      <c r="Q26" s="192"/>
      <c r="R26" s="51"/>
      <c r="S26" s="51"/>
      <c r="T26" s="193"/>
      <c r="U26" s="192"/>
      <c r="V26" s="51"/>
      <c r="W26" s="193"/>
      <c r="X26" s="229" t="str">
        <f t="shared" si="1"/>
        <v/>
      </c>
      <c r="Y26" s="229" t="str">
        <f t="shared" si="2"/>
        <v/>
      </c>
      <c r="Z26" s="204" t="str">
        <f t="shared" si="3"/>
        <v/>
      </c>
      <c r="AA26" s="207"/>
    </row>
    <row r="27" spans="1:27" ht="21" customHeight="1" x14ac:dyDescent="0.4">
      <c r="A27" s="212">
        <v>19</v>
      </c>
      <c r="B27" s="216"/>
      <c r="C27" s="192"/>
      <c r="D27" s="51"/>
      <c r="E27" s="51"/>
      <c r="F27" s="51"/>
      <c r="G27" s="193"/>
      <c r="H27" s="198"/>
      <c r="I27" s="192"/>
      <c r="J27" s="51"/>
      <c r="K27" s="51"/>
      <c r="L27" s="51"/>
      <c r="M27" s="51"/>
      <c r="N27" s="51"/>
      <c r="O27" s="51"/>
      <c r="P27" s="193"/>
      <c r="Q27" s="192"/>
      <c r="R27" s="51"/>
      <c r="S27" s="51"/>
      <c r="T27" s="193"/>
      <c r="U27" s="192"/>
      <c r="V27" s="51"/>
      <c r="W27" s="193"/>
      <c r="X27" s="229" t="str">
        <f t="shared" si="1"/>
        <v/>
      </c>
      <c r="Y27" s="229" t="str">
        <f t="shared" si="2"/>
        <v/>
      </c>
      <c r="Z27" s="204" t="str">
        <f t="shared" si="3"/>
        <v/>
      </c>
      <c r="AA27" s="207"/>
    </row>
    <row r="28" spans="1:27" ht="21" customHeight="1" x14ac:dyDescent="0.4">
      <c r="A28" s="212">
        <v>20</v>
      </c>
      <c r="B28" s="216"/>
      <c r="C28" s="192"/>
      <c r="D28" s="51"/>
      <c r="E28" s="51"/>
      <c r="F28" s="51"/>
      <c r="G28" s="193"/>
      <c r="H28" s="198"/>
      <c r="I28" s="192"/>
      <c r="J28" s="51"/>
      <c r="K28" s="51"/>
      <c r="L28" s="51"/>
      <c r="M28" s="51"/>
      <c r="N28" s="51"/>
      <c r="O28" s="51"/>
      <c r="P28" s="193"/>
      <c r="Q28" s="192"/>
      <c r="R28" s="51"/>
      <c r="S28" s="51"/>
      <c r="T28" s="193"/>
      <c r="U28" s="192"/>
      <c r="V28" s="51"/>
      <c r="W28" s="193"/>
      <c r="X28" s="229" t="str">
        <f t="shared" si="1"/>
        <v/>
      </c>
      <c r="Y28" s="229" t="str">
        <f t="shared" si="2"/>
        <v/>
      </c>
      <c r="Z28" s="204" t="str">
        <f t="shared" si="3"/>
        <v/>
      </c>
      <c r="AA28" s="207"/>
    </row>
    <row r="29" spans="1:27" ht="21" customHeight="1" x14ac:dyDescent="0.4">
      <c r="A29" s="212">
        <v>21</v>
      </c>
      <c r="B29" s="216"/>
      <c r="C29" s="192"/>
      <c r="D29" s="51"/>
      <c r="E29" s="51"/>
      <c r="F29" s="51"/>
      <c r="G29" s="193"/>
      <c r="H29" s="198"/>
      <c r="I29" s="192"/>
      <c r="J29" s="51"/>
      <c r="K29" s="51"/>
      <c r="L29" s="51"/>
      <c r="M29" s="51"/>
      <c r="N29" s="51"/>
      <c r="O29" s="51"/>
      <c r="P29" s="193"/>
      <c r="Q29" s="192"/>
      <c r="R29" s="51"/>
      <c r="S29" s="51"/>
      <c r="T29" s="193"/>
      <c r="U29" s="192"/>
      <c r="V29" s="51"/>
      <c r="W29" s="193"/>
      <c r="X29" s="229" t="str">
        <f t="shared" si="1"/>
        <v/>
      </c>
      <c r="Y29" s="229" t="str">
        <f t="shared" si="2"/>
        <v/>
      </c>
      <c r="Z29" s="204" t="str">
        <f t="shared" si="3"/>
        <v/>
      </c>
      <c r="AA29" s="207"/>
    </row>
    <row r="30" spans="1:27" ht="21" customHeight="1" x14ac:dyDescent="0.4">
      <c r="A30" s="212">
        <v>22</v>
      </c>
      <c r="B30" s="216"/>
      <c r="C30" s="192"/>
      <c r="D30" s="51"/>
      <c r="E30" s="51"/>
      <c r="F30" s="51"/>
      <c r="G30" s="193"/>
      <c r="H30" s="198"/>
      <c r="I30" s="192"/>
      <c r="J30" s="51"/>
      <c r="K30" s="51"/>
      <c r="L30" s="51"/>
      <c r="M30" s="51"/>
      <c r="N30" s="51"/>
      <c r="O30" s="51"/>
      <c r="P30" s="193"/>
      <c r="Q30" s="192"/>
      <c r="R30" s="51"/>
      <c r="S30" s="51"/>
      <c r="T30" s="193"/>
      <c r="U30" s="192"/>
      <c r="V30" s="51"/>
      <c r="W30" s="193"/>
      <c r="X30" s="229" t="str">
        <f t="shared" si="1"/>
        <v/>
      </c>
      <c r="Y30" s="229" t="str">
        <f t="shared" si="2"/>
        <v/>
      </c>
      <c r="Z30" s="204" t="str">
        <f t="shared" si="3"/>
        <v/>
      </c>
      <c r="AA30" s="207"/>
    </row>
    <row r="31" spans="1:27" ht="21" customHeight="1" x14ac:dyDescent="0.4">
      <c r="A31" s="212">
        <v>23</v>
      </c>
      <c r="B31" s="216"/>
      <c r="C31" s="192"/>
      <c r="D31" s="51"/>
      <c r="E31" s="51"/>
      <c r="F31" s="51"/>
      <c r="G31" s="193"/>
      <c r="H31" s="198"/>
      <c r="I31" s="192"/>
      <c r="J31" s="51"/>
      <c r="K31" s="51"/>
      <c r="L31" s="51"/>
      <c r="M31" s="51"/>
      <c r="N31" s="51"/>
      <c r="O31" s="51"/>
      <c r="P31" s="193"/>
      <c r="Q31" s="192"/>
      <c r="R31" s="51"/>
      <c r="S31" s="51"/>
      <c r="T31" s="193"/>
      <c r="U31" s="192"/>
      <c r="V31" s="51"/>
      <c r="W31" s="193"/>
      <c r="X31" s="229" t="str">
        <f t="shared" si="1"/>
        <v/>
      </c>
      <c r="Y31" s="229" t="str">
        <f t="shared" si="2"/>
        <v/>
      </c>
      <c r="Z31" s="204" t="str">
        <f t="shared" si="3"/>
        <v/>
      </c>
      <c r="AA31" s="207"/>
    </row>
    <row r="32" spans="1:27" ht="21" customHeight="1" x14ac:dyDescent="0.4">
      <c r="A32" s="212">
        <v>24</v>
      </c>
      <c r="B32" s="216"/>
      <c r="C32" s="192"/>
      <c r="D32" s="51"/>
      <c r="E32" s="51"/>
      <c r="F32" s="51"/>
      <c r="G32" s="193"/>
      <c r="H32" s="198"/>
      <c r="I32" s="192"/>
      <c r="J32" s="51"/>
      <c r="K32" s="51"/>
      <c r="L32" s="51"/>
      <c r="M32" s="51"/>
      <c r="N32" s="51"/>
      <c r="O32" s="51"/>
      <c r="P32" s="193"/>
      <c r="Q32" s="192"/>
      <c r="R32" s="51"/>
      <c r="S32" s="51"/>
      <c r="T32" s="193"/>
      <c r="U32" s="192"/>
      <c r="V32" s="51"/>
      <c r="W32" s="193"/>
      <c r="X32" s="229" t="str">
        <f t="shared" si="1"/>
        <v/>
      </c>
      <c r="Y32" s="229" t="str">
        <f t="shared" si="2"/>
        <v/>
      </c>
      <c r="Z32" s="204" t="str">
        <f t="shared" si="3"/>
        <v/>
      </c>
      <c r="AA32" s="207"/>
    </row>
    <row r="33" spans="1:27" ht="21" customHeight="1" thickBot="1" x14ac:dyDescent="0.45">
      <c r="A33" s="214">
        <v>25</v>
      </c>
      <c r="B33" s="217"/>
      <c r="C33" s="194"/>
      <c r="D33" s="195"/>
      <c r="E33" s="195"/>
      <c r="F33" s="195"/>
      <c r="G33" s="196"/>
      <c r="H33" s="199"/>
      <c r="I33" s="194"/>
      <c r="J33" s="195"/>
      <c r="K33" s="195"/>
      <c r="L33" s="195"/>
      <c r="M33" s="195"/>
      <c r="N33" s="195"/>
      <c r="O33" s="195"/>
      <c r="P33" s="196"/>
      <c r="Q33" s="194"/>
      <c r="R33" s="195"/>
      <c r="S33" s="195"/>
      <c r="T33" s="196"/>
      <c r="U33" s="194"/>
      <c r="V33" s="195"/>
      <c r="W33" s="196"/>
      <c r="X33" s="241" t="str">
        <f t="shared" si="1"/>
        <v/>
      </c>
      <c r="Y33" s="241" t="str">
        <f t="shared" si="2"/>
        <v/>
      </c>
      <c r="Z33" s="205" t="str">
        <f t="shared" si="3"/>
        <v/>
      </c>
      <c r="AA33" s="208"/>
    </row>
  </sheetData>
  <mergeCells count="7">
    <mergeCell ref="E2:G2"/>
    <mergeCell ref="Z5:Z6"/>
    <mergeCell ref="I5:P5"/>
    <mergeCell ref="C5:G5"/>
    <mergeCell ref="Q5:T5"/>
    <mergeCell ref="U5:W5"/>
    <mergeCell ref="E3:G3"/>
  </mergeCells>
  <phoneticPr fontId="3"/>
  <dataValidations count="2">
    <dataValidation type="list" allowBlank="1" showInputMessage="1" showErrorMessage="1" sqref="C7:W7 C9:W33" xr:uid="{8D8B23EF-B43B-48ED-AED2-8C3E88EF1288}">
      <formula1>"〇"</formula1>
    </dataValidation>
    <dataValidation type="list" allowBlank="1" showInputMessage="1" showErrorMessage="1" sqref="AA9:AA33 AA7" xr:uid="{0ED4D18C-DB32-4E50-8B0C-55A70C06B99F}">
      <formula1>"〇,×"</formula1>
    </dataValidation>
  </dataValidations>
  <pageMargins left="0.70866141732283472" right="0.70866141732283472" top="0.55118110236220474" bottom="0.55118110236220474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FCA48-3585-45C0-824A-2F37A54E4D67}">
  <sheetPr>
    <tabColor theme="5" tint="0.59999389629810485"/>
  </sheetPr>
  <dimension ref="B1:F9"/>
  <sheetViews>
    <sheetView workbookViewId="0">
      <selection activeCell="F15" sqref="F15"/>
    </sheetView>
  </sheetViews>
  <sheetFormatPr defaultRowHeight="18.75" x14ac:dyDescent="0.4"/>
  <cols>
    <col min="2" max="2" width="16.5" customWidth="1"/>
  </cols>
  <sheetData>
    <row r="1" spans="2:6" x14ac:dyDescent="0.4">
      <c r="C1" t="s">
        <v>51</v>
      </c>
      <c r="D1" t="s">
        <v>52</v>
      </c>
      <c r="E1" t="s">
        <v>53</v>
      </c>
      <c r="F1" t="s">
        <v>69</v>
      </c>
    </row>
    <row r="2" spans="2:6" x14ac:dyDescent="0.4">
      <c r="B2" t="s">
        <v>17</v>
      </c>
      <c r="C2" t="s">
        <v>9</v>
      </c>
      <c r="D2" t="s">
        <v>9</v>
      </c>
      <c r="E2" t="s">
        <v>54</v>
      </c>
      <c r="F2" t="s">
        <v>9</v>
      </c>
    </row>
    <row r="3" spans="2:6" x14ac:dyDescent="0.4">
      <c r="B3" t="s">
        <v>18</v>
      </c>
      <c r="C3" t="s">
        <v>10</v>
      </c>
      <c r="D3" t="s">
        <v>14</v>
      </c>
      <c r="E3" t="s">
        <v>55</v>
      </c>
      <c r="F3" t="s">
        <v>10</v>
      </c>
    </row>
    <row r="4" spans="2:6" x14ac:dyDescent="0.4">
      <c r="B4" t="s">
        <v>19</v>
      </c>
      <c r="C4" t="s">
        <v>11</v>
      </c>
      <c r="D4" t="s">
        <v>15</v>
      </c>
      <c r="E4" t="s">
        <v>56</v>
      </c>
      <c r="F4" t="s">
        <v>11</v>
      </c>
    </row>
    <row r="5" spans="2:6" x14ac:dyDescent="0.4">
      <c r="B5" t="s">
        <v>20</v>
      </c>
      <c r="C5" t="s">
        <v>12</v>
      </c>
      <c r="D5" t="s">
        <v>16</v>
      </c>
      <c r="F5" t="s">
        <v>12</v>
      </c>
    </row>
    <row r="6" spans="2:6" x14ac:dyDescent="0.4">
      <c r="C6" t="s">
        <v>13</v>
      </c>
      <c r="F6" t="s">
        <v>13</v>
      </c>
    </row>
    <row r="7" spans="2:6" x14ac:dyDescent="0.4">
      <c r="C7" t="s">
        <v>14</v>
      </c>
    </row>
    <row r="8" spans="2:6" x14ac:dyDescent="0.4">
      <c r="C8" t="s">
        <v>15</v>
      </c>
    </row>
    <row r="9" spans="2:6" x14ac:dyDescent="0.4">
      <c r="C9" t="s">
        <v>16</v>
      </c>
    </row>
  </sheetData>
  <phoneticPr fontId="3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B426D-0959-4059-A1A2-0A73D11C725A}">
  <sheetPr>
    <tabColor theme="7" tint="0.79998168889431442"/>
  </sheetPr>
  <dimension ref="B1:I20"/>
  <sheetViews>
    <sheetView workbookViewId="0">
      <selection activeCell="E5" sqref="E5:G5"/>
    </sheetView>
  </sheetViews>
  <sheetFormatPr defaultRowHeight="27" customHeight="1" x14ac:dyDescent="0.4"/>
  <cols>
    <col min="5" max="5" width="9.375" bestFit="1" customWidth="1"/>
  </cols>
  <sheetData>
    <row r="1" spans="2:9" ht="27" customHeight="1" x14ac:dyDescent="0.4">
      <c r="B1" t="s">
        <v>75</v>
      </c>
      <c r="E1" s="136"/>
      <c r="F1" s="137"/>
      <c r="G1" s="137"/>
      <c r="H1" s="138"/>
    </row>
    <row r="2" spans="2:9" ht="27" customHeight="1" x14ac:dyDescent="0.4">
      <c r="E2" s="139"/>
      <c r="F2" s="139"/>
      <c r="G2" s="139"/>
      <c r="H2" s="139"/>
    </row>
    <row r="3" spans="2:9" ht="27" customHeight="1" x14ac:dyDescent="0.4">
      <c r="B3" s="140" t="s">
        <v>6</v>
      </c>
      <c r="C3" s="140"/>
      <c r="E3" s="136"/>
      <c r="F3" s="137"/>
      <c r="G3" s="137"/>
      <c r="H3" s="138"/>
    </row>
    <row r="4" spans="2:9" ht="27" customHeight="1" x14ac:dyDescent="0.4">
      <c r="E4" s="139"/>
      <c r="F4" s="139"/>
      <c r="G4" s="139"/>
      <c r="H4" s="139"/>
    </row>
    <row r="5" spans="2:9" ht="27" customHeight="1" x14ac:dyDescent="0.4">
      <c r="B5" s="140" t="s">
        <v>72</v>
      </c>
      <c r="C5" s="140"/>
      <c r="E5" s="182">
        <f>$I$19</f>
        <v>0</v>
      </c>
      <c r="F5" s="183"/>
      <c r="G5" s="184"/>
      <c r="H5" t="s">
        <v>71</v>
      </c>
    </row>
    <row r="6" spans="2:9" ht="27" customHeight="1" thickBot="1" x14ac:dyDescent="0.45"/>
    <row r="7" spans="2:9" ht="27" customHeight="1" thickBot="1" x14ac:dyDescent="0.45">
      <c r="B7" s="146"/>
      <c r="C7" s="151" t="s">
        <v>76</v>
      </c>
      <c r="D7" s="152" t="s">
        <v>77</v>
      </c>
      <c r="E7" s="152" t="s">
        <v>68</v>
      </c>
      <c r="F7" s="152" t="s">
        <v>78</v>
      </c>
      <c r="G7" s="153" t="s">
        <v>65</v>
      </c>
      <c r="H7" s="157" t="s">
        <v>73</v>
      </c>
      <c r="I7" s="156" t="s">
        <v>74</v>
      </c>
    </row>
    <row r="8" spans="2:9" ht="27" customHeight="1" x14ac:dyDescent="0.4">
      <c r="B8" s="147" t="s">
        <v>9</v>
      </c>
      <c r="C8" s="141">
        <f>COUNTIF(男S!$C$12:$C$36,$B8)</f>
        <v>0</v>
      </c>
      <c r="D8" s="142">
        <f>COUNTIF(女S!$C$11:$C$35,$B8)</f>
        <v>0</v>
      </c>
      <c r="E8" s="142">
        <f>COUNTIF('男Ｄ '!$C$16:$C$39,$B8)</f>
        <v>0</v>
      </c>
      <c r="F8" s="142">
        <f>COUNTIF(女Ｄ!$C$15:$C$38,$B8)</f>
        <v>0</v>
      </c>
      <c r="G8" s="168"/>
      <c r="H8" s="158">
        <f>SUM($C8:$G8)</f>
        <v>0</v>
      </c>
      <c r="I8" s="174">
        <f>$C8*500+$D8*500+$E8*1000*2+$F8*1000*2+$G8*1000*2</f>
        <v>0</v>
      </c>
    </row>
    <row r="9" spans="2:9" ht="27" customHeight="1" x14ac:dyDescent="0.4">
      <c r="B9" s="148" t="s">
        <v>10</v>
      </c>
      <c r="C9" s="143">
        <f>COUNTIF(男S!$C$12:$C$36,$B9)</f>
        <v>0</v>
      </c>
      <c r="D9" s="171"/>
      <c r="E9" s="135">
        <f>COUNTIF('男Ｄ '!$C$16:$C$39,$B9)</f>
        <v>0</v>
      </c>
      <c r="F9" s="171"/>
      <c r="G9" s="169"/>
      <c r="H9" s="159">
        <f t="shared" ref="H9:H18" si="0">SUM($C9:$G9)</f>
        <v>0</v>
      </c>
      <c r="I9" s="175">
        <f t="shared" ref="I9:I18" si="1">$C9*500+$D9*500+$E9*1000*2+$F9*1000*2+$G9*1000*2</f>
        <v>0</v>
      </c>
    </row>
    <row r="10" spans="2:9" ht="27" customHeight="1" x14ac:dyDescent="0.4">
      <c r="B10" s="148" t="s">
        <v>11</v>
      </c>
      <c r="C10" s="143">
        <f>COUNTIF(男S!$C$12:$C$36,$B10)</f>
        <v>0</v>
      </c>
      <c r="D10" s="171"/>
      <c r="E10" s="135">
        <f>COUNTIF('男Ｄ '!$C$16:$C$39,$B10)</f>
        <v>0</v>
      </c>
      <c r="F10" s="171"/>
      <c r="G10" s="169"/>
      <c r="H10" s="159">
        <f t="shared" si="0"/>
        <v>0</v>
      </c>
      <c r="I10" s="175">
        <f t="shared" si="1"/>
        <v>0</v>
      </c>
    </row>
    <row r="11" spans="2:9" ht="27" customHeight="1" x14ac:dyDescent="0.4">
      <c r="B11" s="148" t="s">
        <v>12</v>
      </c>
      <c r="C11" s="143">
        <f>COUNTIF(男S!$C$12:$C$36,$B11)</f>
        <v>0</v>
      </c>
      <c r="D11" s="171"/>
      <c r="E11" s="135">
        <f>COUNTIF('男Ｄ '!$C$16:$C$39,$B11)</f>
        <v>0</v>
      </c>
      <c r="F11" s="181"/>
      <c r="G11" s="169"/>
      <c r="H11" s="159">
        <f t="shared" si="0"/>
        <v>0</v>
      </c>
      <c r="I11" s="175">
        <f t="shared" si="1"/>
        <v>0</v>
      </c>
    </row>
    <row r="12" spans="2:9" ht="27" customHeight="1" x14ac:dyDescent="0.4">
      <c r="B12" s="148" t="s">
        <v>13</v>
      </c>
      <c r="C12" s="143">
        <f>COUNTIF(男S!$C$12:$C$36,$B12)</f>
        <v>0</v>
      </c>
      <c r="D12" s="171"/>
      <c r="E12" s="135">
        <f>COUNTIF('男Ｄ '!$C$16:$C$39,$B12)</f>
        <v>0</v>
      </c>
      <c r="F12" s="181"/>
      <c r="G12" s="169"/>
      <c r="H12" s="159">
        <f t="shared" si="0"/>
        <v>0</v>
      </c>
      <c r="I12" s="175">
        <f t="shared" si="1"/>
        <v>0</v>
      </c>
    </row>
    <row r="13" spans="2:9" ht="27" customHeight="1" x14ac:dyDescent="0.4">
      <c r="B13" s="148" t="s">
        <v>14</v>
      </c>
      <c r="C13" s="170"/>
      <c r="D13" s="171"/>
      <c r="E13" s="135">
        <f>COUNTIF('男Ｄ '!$C$16:$C$39,$B13)</f>
        <v>0</v>
      </c>
      <c r="F13" s="135">
        <f>COUNTIF(女Ｄ!$C$15:$C$38,$B13)</f>
        <v>0</v>
      </c>
      <c r="G13" s="169"/>
      <c r="H13" s="159">
        <f t="shared" si="0"/>
        <v>0</v>
      </c>
      <c r="I13" s="175">
        <f t="shared" si="1"/>
        <v>0</v>
      </c>
    </row>
    <row r="14" spans="2:9" ht="27" customHeight="1" x14ac:dyDescent="0.4">
      <c r="B14" s="148" t="s">
        <v>15</v>
      </c>
      <c r="C14" s="170"/>
      <c r="D14" s="171"/>
      <c r="E14" s="135">
        <f>COUNTIF('男Ｄ '!$C$16:$C$39,$B14)</f>
        <v>0</v>
      </c>
      <c r="F14" s="135">
        <f>COUNTIF(女Ｄ!$C$15:$C$38,$B14)</f>
        <v>0</v>
      </c>
      <c r="G14" s="169"/>
      <c r="H14" s="159">
        <f t="shared" si="0"/>
        <v>0</v>
      </c>
      <c r="I14" s="175">
        <f t="shared" si="1"/>
        <v>0</v>
      </c>
    </row>
    <row r="15" spans="2:9" ht="27" customHeight="1" x14ac:dyDescent="0.4">
      <c r="B15" s="148" t="s">
        <v>16</v>
      </c>
      <c r="C15" s="170"/>
      <c r="D15" s="171"/>
      <c r="E15" s="135">
        <f>COUNTIF('男Ｄ '!$C$16:$C$39,$B15)</f>
        <v>0</v>
      </c>
      <c r="F15" s="135">
        <f>COUNTIF(女Ｄ!$C$15:$C$38,$B15)</f>
        <v>0</v>
      </c>
      <c r="G15" s="169"/>
      <c r="H15" s="159">
        <f t="shared" si="0"/>
        <v>0</v>
      </c>
      <c r="I15" s="175">
        <f t="shared" si="1"/>
        <v>0</v>
      </c>
    </row>
    <row r="16" spans="2:9" ht="27" customHeight="1" x14ac:dyDescent="0.4">
      <c r="B16" s="148" t="s">
        <v>54</v>
      </c>
      <c r="C16" s="170"/>
      <c r="D16" s="171"/>
      <c r="E16" s="171"/>
      <c r="F16" s="171"/>
      <c r="G16" s="154">
        <f>COUNTIF('混Ｄ '!$C$14:$C$37,$B16)</f>
        <v>0</v>
      </c>
      <c r="H16" s="159">
        <f t="shared" si="0"/>
        <v>0</v>
      </c>
      <c r="I16" s="175">
        <f t="shared" si="1"/>
        <v>0</v>
      </c>
    </row>
    <row r="17" spans="2:9" ht="27" customHeight="1" x14ac:dyDescent="0.4">
      <c r="B17" s="148" t="s">
        <v>55</v>
      </c>
      <c r="C17" s="170"/>
      <c r="D17" s="171"/>
      <c r="E17" s="171"/>
      <c r="F17" s="171"/>
      <c r="G17" s="154">
        <f>COUNTIF('混Ｄ '!$C$14:$C$37,$B17)</f>
        <v>0</v>
      </c>
      <c r="H17" s="159">
        <f t="shared" si="0"/>
        <v>0</v>
      </c>
      <c r="I17" s="175">
        <f t="shared" si="1"/>
        <v>0</v>
      </c>
    </row>
    <row r="18" spans="2:9" ht="27" customHeight="1" thickBot="1" x14ac:dyDescent="0.45">
      <c r="B18" s="149" t="s">
        <v>56</v>
      </c>
      <c r="C18" s="172"/>
      <c r="D18" s="173"/>
      <c r="E18" s="173"/>
      <c r="F18" s="173"/>
      <c r="G18" s="155">
        <f>COUNTIF('混Ｄ '!$C$14:$C$37,$B18)</f>
        <v>0</v>
      </c>
      <c r="H18" s="150">
        <f t="shared" si="0"/>
        <v>0</v>
      </c>
      <c r="I18" s="176">
        <f t="shared" si="1"/>
        <v>0</v>
      </c>
    </row>
    <row r="19" spans="2:9" ht="27" customHeight="1" thickBot="1" x14ac:dyDescent="0.45">
      <c r="B19" s="164" t="s">
        <v>73</v>
      </c>
      <c r="C19" s="165">
        <f>SUM(C8:C18)</f>
        <v>0</v>
      </c>
      <c r="D19" s="166">
        <f t="shared" ref="D19:G19" si="2">SUM(D8:D18)</f>
        <v>0</v>
      </c>
      <c r="E19" s="166">
        <f t="shared" si="2"/>
        <v>0</v>
      </c>
      <c r="F19" s="166">
        <f t="shared" si="2"/>
        <v>0</v>
      </c>
      <c r="G19" s="167">
        <f t="shared" si="2"/>
        <v>0</v>
      </c>
      <c r="H19" s="164">
        <f>SUM(H$8:H$18)</f>
        <v>0</v>
      </c>
      <c r="I19" s="177">
        <f>SUM(I$8:I$18)</f>
        <v>0</v>
      </c>
    </row>
    <row r="20" spans="2:9" ht="27" customHeight="1" thickBot="1" x14ac:dyDescent="0.45">
      <c r="B20" s="160" t="s">
        <v>74</v>
      </c>
      <c r="C20" s="161">
        <f>500*C19</f>
        <v>0</v>
      </c>
      <c r="D20" s="162">
        <f t="shared" ref="D20" si="3">500*D19</f>
        <v>0</v>
      </c>
      <c r="E20" s="162">
        <f>1000*E19*2</f>
        <v>0</v>
      </c>
      <c r="F20" s="162">
        <f>1000*F19*2</f>
        <v>0</v>
      </c>
      <c r="G20" s="163">
        <f>1000*G19*2</f>
        <v>0</v>
      </c>
      <c r="H20" s="160"/>
      <c r="I20" s="177">
        <f>SUM(C$20:G$20)</f>
        <v>0</v>
      </c>
    </row>
  </sheetData>
  <mergeCells count="3">
    <mergeCell ref="E5:G5"/>
    <mergeCell ref="B5:C5"/>
    <mergeCell ref="B3:C3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男S</vt:lpstr>
      <vt:lpstr>女S</vt:lpstr>
      <vt:lpstr>男Ｄ </vt:lpstr>
      <vt:lpstr>女Ｄ</vt:lpstr>
      <vt:lpstr>混Ｄ </vt:lpstr>
      <vt:lpstr>名簿参加料</vt:lpstr>
      <vt:lpstr>リスト</vt:lpstr>
      <vt:lpstr>参考参加料計算用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 いづみ</dc:creator>
  <cp:lastModifiedBy>石川 いづみ</cp:lastModifiedBy>
  <cp:lastPrinted>2019-10-25T07:20:36Z</cp:lastPrinted>
  <dcterms:created xsi:type="dcterms:W3CDTF">2019-10-23T08:30:51Z</dcterms:created>
  <dcterms:modified xsi:type="dcterms:W3CDTF">2019-10-25T07:27:26Z</dcterms:modified>
</cp:coreProperties>
</file>